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BOARD Indicators Reports\BOARD Indicators Reports_January 2021 to December 2021\01 February 2020_Jan._2021 Key Indicators_Monthly_Rolling_Final\"/>
    </mc:Choice>
  </mc:AlternateContent>
  <xr:revisionPtr revIDLastSave="0" documentId="13_ncr:1_{2CC758CA-6338-4A7A-BDDD-DCB71934A190}" xr6:coauthVersionLast="46" xr6:coauthVersionMax="46" xr10:uidLastSave="{00000000-0000-0000-0000-000000000000}"/>
  <bookViews>
    <workbookView xWindow="-120" yWindow="-120" windowWidth="29040" windowHeight="15840" tabRatio="885" activeTab="2" xr2:uid="{E40E95A0-1013-4E22-8A80-B535A399005B}"/>
  </bookViews>
  <sheets>
    <sheet name="2020 Archived" sheetId="21" r:id="rId1"/>
    <sheet name="Graphics" sheetId="19" r:id="rId2"/>
    <sheet name="Summary" sheetId="13" r:id="rId3"/>
    <sheet name="Feb." sheetId="2" r:id="rId4"/>
    <sheet name="Mar." sheetId="12" r:id="rId5"/>
    <sheet name="Apr." sheetId="11" r:id="rId6"/>
    <sheet name="May" sheetId="10" r:id="rId7"/>
    <sheet name="Jun." sheetId="9" r:id="rId8"/>
    <sheet name="Jul." sheetId="8" r:id="rId9"/>
    <sheet name="Aug." sheetId="7" r:id="rId10"/>
    <sheet name="Sept." sheetId="6" r:id="rId11"/>
    <sheet name="Oct." sheetId="5" r:id="rId12"/>
    <sheet name="Nov." sheetId="4" r:id="rId13"/>
    <sheet name="Dec." sheetId="3" r:id="rId14"/>
    <sheet name="Jan." sheetId="20" r:id="rId15"/>
    <sheet name="Definitions" sheetId="16" r:id="rId16"/>
    <sheet name="2019 Archived" sheetId="14" r:id="rId17"/>
    <sheet name="Note" sheetId="18" r:id="rId18"/>
  </sheets>
  <definedNames>
    <definedName name="_xlnm.Print_Area" localSheetId="16">'2019 Archived'!$A$1:$M$34</definedName>
    <definedName name="_xlnm.Print_Area" localSheetId="0">'2020 Archived'!$A$1:$M$34</definedName>
    <definedName name="_xlnm.Print_Area" localSheetId="5">Apr.!$A$1:$C$42</definedName>
    <definedName name="_xlnm.Print_Area" localSheetId="9">Aug.!$A$1:$C$43</definedName>
    <definedName name="_xlnm.Print_Area" localSheetId="8">Jul.!$A$1:$C$42</definedName>
    <definedName name="_xlnm.Print_Area" localSheetId="11">Oct.!$A$1:$C$42</definedName>
    <definedName name="_xlnm.Print_Area" localSheetId="10">Table14614[#All]</definedName>
    <definedName name="_xlnm.Print_Area" localSheetId="2">Summary!$A$2:$O$34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 i="13" l="1"/>
  <c r="N20" i="13"/>
  <c r="N21" i="13"/>
  <c r="N22" i="13"/>
  <c r="N23" i="13"/>
  <c r="N24" i="13"/>
  <c r="N25" i="13"/>
  <c r="N26" i="13"/>
  <c r="N27" i="13"/>
  <c r="N28" i="13"/>
  <c r="N29" i="13"/>
  <c r="N30" i="13"/>
  <c r="N31" i="13"/>
  <c r="N32" i="13"/>
  <c r="N33" i="13"/>
  <c r="N34" i="13"/>
  <c r="N18" i="13"/>
  <c r="O19" i="13"/>
  <c r="O20" i="13"/>
  <c r="O21" i="13"/>
  <c r="O22" i="13"/>
  <c r="O23" i="13"/>
  <c r="O24" i="13"/>
  <c r="O25" i="13"/>
  <c r="O26" i="13"/>
  <c r="O27" i="13"/>
  <c r="O28" i="13"/>
  <c r="O29" i="13"/>
  <c r="O30" i="13"/>
  <c r="O31" i="13"/>
  <c r="O32" i="13"/>
  <c r="O33" i="13"/>
  <c r="O34" i="13"/>
  <c r="O18" i="13"/>
  <c r="N4" i="13"/>
  <c r="N5" i="13"/>
  <c r="N6" i="13"/>
  <c r="N7" i="13"/>
  <c r="N8" i="13"/>
  <c r="N9" i="13"/>
  <c r="N10" i="13"/>
  <c r="N11" i="13"/>
  <c r="N12" i="13"/>
  <c r="N13" i="13"/>
  <c r="N14" i="13"/>
  <c r="N15" i="13"/>
  <c r="O4" i="13"/>
  <c r="O5" i="13"/>
  <c r="O6" i="13"/>
  <c r="O7" i="13"/>
  <c r="O8" i="13"/>
  <c r="O9" i="13"/>
  <c r="O10" i="13"/>
  <c r="O11" i="13"/>
  <c r="O12" i="13"/>
  <c r="O13" i="13"/>
  <c r="O14" i="13"/>
  <c r="O15" i="13"/>
  <c r="O3" i="13"/>
  <c r="K4" i="14" l="1"/>
  <c r="K5" i="14" l="1"/>
  <c r="K6" i="14"/>
  <c r="K7" i="14"/>
  <c r="K8" i="14"/>
  <c r="K9" i="14"/>
  <c r="K10" i="14"/>
  <c r="K11" i="14"/>
  <c r="K12" i="14"/>
  <c r="K13" i="14"/>
  <c r="K14" i="14"/>
  <c r="K15" i="14"/>
  <c r="K19" i="14"/>
  <c r="K21" i="14"/>
  <c r="K22" i="14"/>
  <c r="K23" i="14"/>
  <c r="K25" i="14"/>
  <c r="K26" i="14"/>
  <c r="K27" i="14"/>
  <c r="K29" i="14"/>
  <c r="K30" i="14"/>
  <c r="K31" i="14"/>
  <c r="K33" i="14"/>
  <c r="K34" i="14"/>
  <c r="K3" i="14" l="1"/>
  <c r="K32" i="14"/>
  <c r="K24" i="14"/>
  <c r="K20" i="14"/>
  <c r="K28" i="14"/>
  <c r="K18" i="14" l="1"/>
</calcChain>
</file>

<file path=xl/sharedStrings.xml><?xml version="1.0" encoding="utf-8"?>
<sst xmlns="http://schemas.openxmlformats.org/spreadsheetml/2006/main" count="1163" uniqueCount="535">
  <si>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</si>
  <si>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</si>
  <si>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</si>
  <si>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</si>
  <si>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</si>
  <si>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</si>
  <si>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</si>
  <si>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</si>
  <si>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</si>
  <si>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</si>
  <si>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</si>
  <si>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</si>
  <si>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</si>
  <si>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</si>
  <si>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</si>
  <si>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</si>
  <si>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</si>
  <si>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</si>
  <si>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March</t>
  </si>
  <si>
    <t>April</t>
  </si>
  <si>
    <t>May</t>
  </si>
  <si>
    <t>June</t>
  </si>
  <si>
    <t>July</t>
  </si>
  <si>
    <t>August</t>
  </si>
  <si>
    <t xml:space="preserve">Rolling Data Archive </t>
  </si>
  <si>
    <t>Long Term Care Residents</t>
  </si>
  <si>
    <t>Employees</t>
  </si>
  <si>
    <t>Occupancy / Vacant  - Long Term Care</t>
  </si>
  <si>
    <t xml:space="preserve">Occupancy / Vacant -  Retirement Suites </t>
  </si>
  <si>
    <t># of Vacant Suites at month end</t>
  </si>
  <si>
    <t># of new admissions for the current month</t>
  </si>
  <si>
    <t>Code Training</t>
  </si>
  <si>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</si>
  <si>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</si>
  <si>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</si>
  <si>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</si>
  <si>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</si>
  <si>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</si>
  <si>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</si>
  <si>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</si>
  <si>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</si>
  <si>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</si>
  <si>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</si>
  <si>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</si>
  <si>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</si>
  <si>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</si>
  <si>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</si>
  <si>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</si>
  <si>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</si>
  <si>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</si>
  <si>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</si>
  <si>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</si>
  <si>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</si>
  <si>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</si>
  <si>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</si>
  <si>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</si>
  <si>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</si>
  <si>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</si>
  <si>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</si>
  <si>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</si>
  <si>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</si>
  <si>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</si>
  <si>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</si>
  <si>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</si>
  <si>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</si>
  <si>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</si>
  <si>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</si>
  <si>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</si>
  <si>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</si>
  <si>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</si>
  <si>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</si>
  <si>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</si>
  <si>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</si>
  <si>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</si>
  <si>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</si>
  <si>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</si>
  <si>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</si>
  <si>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</si>
  <si>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</si>
  <si>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</si>
  <si>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</si>
  <si>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</si>
  <si>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</si>
  <si>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</si>
  <si>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</si>
  <si>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</si>
  <si>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</si>
  <si>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</si>
  <si>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</si>
  <si>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</si>
  <si>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</si>
  <si>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</si>
  <si>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</si>
  <si>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</si>
  <si>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t># Monthly Occupancy - Suites</t>
  </si>
  <si>
    <t># Monthly Occupancy - Apt.</t>
  </si>
  <si>
    <t># Monthly Occupancy - Court</t>
  </si>
  <si>
    <t># Monthly Occupancy - School</t>
  </si>
  <si>
    <t>Fairview - Apt. - Indicators</t>
  </si>
  <si>
    <t>2018 Monthly - Key Performance Indicators Definitions Fairview Mennonite Home</t>
  </si>
  <si>
    <t>Fairview Index</t>
  </si>
  <si>
    <t>Retirement Suites</t>
  </si>
  <si>
    <t>Shared</t>
  </si>
  <si>
    <t>Apartments</t>
  </si>
  <si>
    <t>PSA</t>
  </si>
  <si>
    <t>Court</t>
  </si>
  <si>
    <t>Villas</t>
  </si>
  <si>
    <r>
      <t xml:space="preserve">Long Term Care Occupancy Rate in % 
</t>
    </r>
    <r>
      <rPr>
        <sz val="11"/>
        <color rgb="FFFF0000"/>
        <rFont val="Calibri"/>
        <family val="2"/>
        <scheme val="minor"/>
      </rPr>
      <t>(PCC- Admin Reports-Occupancy Reports Ontario)</t>
    </r>
  </si>
  <si>
    <t>Occupancy / Vacant -  Retirement Apartments</t>
  </si>
  <si>
    <t># Vacant apartments at month end</t>
  </si>
  <si>
    <t>Occupancy / Vacant - Villas</t>
  </si>
  <si>
    <t># Vacant villas at month end</t>
  </si>
  <si>
    <r>
      <t># of emergency training completed each month
Code description to be noted in narrative  
All nine (9) Codes to be completed annually</t>
    </r>
    <r>
      <rPr>
        <sz val="11"/>
        <color rgb="FFFF0000"/>
        <rFont val="Calibri"/>
        <family val="2"/>
        <scheme val="minor"/>
      </rPr>
      <t xml:space="preserve">
</t>
    </r>
    <r>
      <rPr>
        <sz val="11"/>
        <color rgb="FF00B050"/>
        <rFont val="Calibri"/>
        <family val="2"/>
        <scheme val="minor"/>
      </rPr>
      <t>(u:drive annual program reviews/schedule of emergency codes 2019)</t>
    </r>
    <r>
      <rPr>
        <sz val="11"/>
        <color theme="1"/>
        <rFont val="Calibri"/>
        <family val="2"/>
        <scheme val="minor"/>
      </rPr>
      <t xml:space="preserve">  ???</t>
    </r>
  </si>
  <si>
    <t>4)     Yellow – Missing Person</t>
  </si>
  <si>
    <t>12
 Month Sum</t>
  </si>
  <si>
    <t>Fairview  Mennonite Home</t>
  </si>
  <si>
    <t>Fairview Mennonite Home</t>
  </si>
  <si>
    <t># Monthly Occupancy - Villas</t>
  </si>
  <si>
    <t>2019
May</t>
  </si>
  <si>
    <t>2019
April</t>
  </si>
  <si>
    <t>Instructions</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</si>
  <si>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</si>
  <si>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</si>
  <si>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</si>
  <si>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</si>
  <si>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</si>
  <si>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</si>
  <si>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6. Copy 12 Month Average to the sheet titled 'Archive Data' and save as 'Values'.</t>
  </si>
  <si>
    <t>7. Print Summary sheet for the Board.</t>
  </si>
  <si>
    <t>8. Print the updated Data &amp; Narrative received from ED.</t>
  </si>
  <si>
    <t>2019
June</t>
  </si>
  <si>
    <t>12 
Month Average</t>
  </si>
  <si>
    <t>12  
Month
 Average</t>
  </si>
  <si>
    <t>2019
July</t>
  </si>
  <si>
    <t>2019
Aug.</t>
  </si>
  <si>
    <t>12 
Month Sum</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</si>
  <si>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</si>
  <si>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</si>
  <si>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 Monthly Occupancy  Villas</t>
  </si>
  <si>
    <t>September</t>
  </si>
  <si>
    <t>2019
Sept.</t>
  </si>
  <si>
    <t>October</t>
  </si>
  <si>
    <t>November</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</si>
  <si>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</si>
  <si>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t>December</t>
  </si>
  <si>
    <t>January</t>
  </si>
  <si>
    <r>
      <t>Complaints (</t>
    </r>
    <r>
      <rPr>
        <i/>
        <sz val="12"/>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</si>
  <si>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</si>
  <si>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2019
Oct.</t>
  </si>
  <si>
    <t>2019
Nov.</t>
  </si>
  <si>
    <t>Fairview Mennonite Home Monthly Occupancy and Staffing</t>
  </si>
  <si>
    <t>Dec.
Number</t>
  </si>
  <si>
    <t>2019
Dec.</t>
  </si>
  <si>
    <t>Long-Term Care Indicators</t>
  </si>
  <si>
    <t>Jan.
Number</t>
  </si>
  <si>
    <t>2020
Jan.</t>
  </si>
  <si>
    <t>Feb.
2020</t>
  </si>
  <si>
    <t>2020
Feb.</t>
  </si>
  <si>
    <t>February</t>
  </si>
  <si>
    <t>February - 2020 Narrative</t>
  </si>
  <si>
    <t>3 from private homes, with PSW support in place, all crisis admissions. 1 from Fairview Tower.</t>
  </si>
  <si>
    <t>Both resolved, both care related.</t>
  </si>
  <si>
    <t>Both significant change with transfer to hospital, both from falls, one ED visit only, one head injury, skull fracture (subsequent death).</t>
  </si>
  <si>
    <t>2nd floor servery / dietary issues in kitchen - Fire Department re-inspection in compliance.</t>
  </si>
  <si>
    <t>2 sara lifts and 2 bath chairs ordered in February.</t>
  </si>
  <si>
    <t xml:space="preserve">Slip &amp; Fall in Parking lot - WSIB case on going, working short. </t>
  </si>
  <si>
    <t>Retirement of LTC PSW.</t>
  </si>
  <si>
    <t>Winter BBQ, Valentine Dinner for Couples.</t>
  </si>
  <si>
    <t>FS 214 - Rented March 4th; FS 107 - Rented March 1st</t>
  </si>
  <si>
    <t>FA 117 - Rented March 1 ; FA 817 - Rented April 18th ; FA 714 - Rented April 1st</t>
  </si>
  <si>
    <t>FC 10 - Rented March 28th</t>
  </si>
  <si>
    <t>PSA 217 - Showing</t>
  </si>
  <si>
    <t xml:space="preserve">843B - Rented April 18th </t>
  </si>
  <si>
    <t>PSA 213, FA 515, FS 212, FA 116, PSA 102, FA 513</t>
  </si>
  <si>
    <t>Smoking at FC</t>
  </si>
  <si>
    <t>6 related to BBQ issues and or dietary issues / 2 related to Pool and 1 related to Hair Salon. All Fire issues in compliance.</t>
  </si>
  <si>
    <t>Water heater replacement, set up of FA 114 for tenants moving in from PSA because of elevator re-build, multiple LTC residents admissions in 1 week, SHAW set up after move-ins.</t>
  </si>
  <si>
    <t>Winter BBQ, Valentine's Tea, Couples Valentine's Dinner, Memorial Service, Shrove Tuesday, Congregate Dining Program launched.</t>
  </si>
  <si>
    <t>February 12 &amp; 27</t>
  </si>
  <si>
    <t>Public Health Inspection - Dietary / BBQ / Pool - February 6. Fire Department Re-Inspection February 11.</t>
  </si>
  <si>
    <t>Maintenance (casual for all areas).</t>
  </si>
  <si>
    <t>Pandemic plan created, supplies ordered and most received.  Supplies increased across the board; Launch of Kindness Speaks , 2 sessions started in February by way of lunch and learn (15th &amp; 22nd).  Interview and hire of new attending physician to start on 
April 1, 2020.</t>
  </si>
  <si>
    <t xml:space="preserve">PSW staff adjusting to addition of adding bed making and linen change to day routine, started on February  18/20; potential re-admission of resident that was discharged in December, concern related to safety of other residents on the unit.  </t>
  </si>
  <si>
    <t>Death February 5 &amp; 18, one in the home and one in hospital.</t>
  </si>
  <si>
    <t>Code Grey - February 6 - afternoon shift.</t>
  </si>
  <si>
    <t>FS 303 (Death) (Posted as 1,3,1 - one notice, 3 discharges and 1 death).</t>
  </si>
  <si>
    <t>Code Grey - February  6 - afternoon shift.</t>
  </si>
  <si>
    <r>
      <t>Code Training</t>
    </r>
    <r>
      <rPr>
        <sz val="12"/>
        <color theme="1"/>
        <rFont val="Calibri"/>
        <family val="2"/>
        <scheme val="minor"/>
      </rPr>
      <t xml:space="preserve"> (</t>
    </r>
    <r>
      <rPr>
        <i/>
        <sz val="12"/>
        <color theme="1"/>
        <rFont val="Calibri"/>
        <family val="2"/>
        <scheme val="minor"/>
      </rPr>
      <t>name codes</t>
    </r>
    <r>
      <rPr>
        <sz val="12"/>
        <color theme="1"/>
        <rFont val="Calibri"/>
        <family val="2"/>
        <scheme val="minor"/>
      </rPr>
      <t>)</t>
    </r>
  </si>
  <si>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</si>
  <si>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Public Health February 6 / Fire Re-Inspection February 11.</t>
  </si>
  <si>
    <t>Community PSW hired.</t>
  </si>
  <si>
    <t>All short-term community PSW's.</t>
  </si>
  <si>
    <t>3 public / staff washroom renovated, water heater replacement at 515 Langs, install of new window in FS 321, FA annual tenant meeting, fire inspection, automatic doors installed at PSA (through grant money), TV cables runs for family room and lobby.</t>
  </si>
  <si>
    <t xml:space="preserve">Admission on 2/18/20 &amp; 26. </t>
  </si>
  <si>
    <t>2020
Mar.</t>
  </si>
  <si>
    <t>March 2020 - Narrative</t>
  </si>
  <si>
    <t>Expenditures &gt; $25,000</t>
  </si>
  <si>
    <t>Mar.
2020</t>
  </si>
  <si>
    <t>June
Number</t>
  </si>
  <si>
    <t>July
Number</t>
  </si>
  <si>
    <t>Aug.
Number</t>
  </si>
  <si>
    <t>Sept.
Number</t>
  </si>
  <si>
    <t>Oct.
Number</t>
  </si>
  <si>
    <t>Nov.
Number</t>
  </si>
  <si>
    <t>Feb. 
Number</t>
  </si>
  <si>
    <t>Mar.
Number</t>
  </si>
  <si>
    <t>Mar. 
Number</t>
  </si>
  <si>
    <t>1 Admission - March 16/20</t>
  </si>
  <si>
    <t>1 Death - March 6/20</t>
  </si>
  <si>
    <t>Food related</t>
  </si>
  <si>
    <t>Cancelled Code Blue for March</t>
  </si>
  <si>
    <t>March 23 &amp; 31</t>
  </si>
  <si>
    <t>1 Fall with fracture. 1 suspected staff to resident abuse</t>
  </si>
  <si>
    <t>Employee Committee Meeting - structure in place - meeting postponed</t>
  </si>
  <si>
    <t>FS 303 (Death)</t>
  </si>
  <si>
    <t>PSA 217 - Showing; PSA 302 (Death)</t>
  </si>
  <si>
    <t>FS 107, FA 117, FS 214, FC 10</t>
  </si>
  <si>
    <t>Ceiling and room renovation Centre Dining Room, PSA elevator up and running, PSA backdoor replaced</t>
  </si>
  <si>
    <t>Grand Valley Institute for Women 20 year celebration, Men's breakfast</t>
  </si>
  <si>
    <t>FS 303 (Death), PSA 302 (Death)  (2 Notices, 2 Discharges &amp; 2 Deaths)</t>
  </si>
  <si>
    <t>FA 817 - tenant passed away before moving in; FA 714 - Rented April 1st; FA 114 - Murphy's have moved back to PSA</t>
  </si>
  <si>
    <r>
      <t>843B - Rented April 18</t>
    </r>
    <r>
      <rPr>
        <vertAlign val="superscript"/>
        <sz val="11"/>
        <color theme="1"/>
        <rFont val="Calibri"/>
        <family val="2"/>
        <scheme val="minor"/>
      </rPr>
      <t xml:space="preserve">th </t>
    </r>
  </si>
  <si>
    <t>PSA Elevator rebuild - out of service until March 25</t>
  </si>
  <si>
    <t xml:space="preserve">COVID 19, PSA elevator installation </t>
  </si>
  <si>
    <t>Apr.
2020</t>
  </si>
  <si>
    <t>2020
Number</t>
  </si>
  <si>
    <t>April 2020 Narrative</t>
  </si>
  <si>
    <t>1 Discharge to family, 2 deaths 5th &amp; 29th</t>
  </si>
  <si>
    <t>April 23, 30th</t>
  </si>
  <si>
    <t>2 Dietary, 1 PSW</t>
  </si>
  <si>
    <t>3 PSW (1 termination, 2 resignations)</t>
  </si>
  <si>
    <t>COVID management; recruiting</t>
  </si>
  <si>
    <t>FS 308,  FS 312 (Death)</t>
  </si>
  <si>
    <t>PSA 217; PSA 302 (Death)</t>
  </si>
  <si>
    <t>FS 308, FV 843A</t>
  </si>
  <si>
    <t>FS 308, FS 312 (Death)</t>
  </si>
  <si>
    <t>April 23 &amp; 30th</t>
  </si>
  <si>
    <t xml:space="preserve">1 Suites, 3 Home &amp; Community </t>
  </si>
  <si>
    <t>Home &amp; Community</t>
  </si>
  <si>
    <t>Centre Dining Room other wall, start on the public washrooms floor 3 and 4</t>
  </si>
  <si>
    <t xml:space="preserve">COVID 19, weekend screening coverage </t>
  </si>
  <si>
    <t xml:space="preserve">Show of support by Police Services </t>
  </si>
  <si>
    <t>COVID hold on admissions</t>
  </si>
  <si>
    <t xml:space="preserve">Family moved the resident home -  COVID safety concerns </t>
  </si>
  <si>
    <t xml:space="preserve">FA 817 - tenant passed away before moving in; FA 114 </t>
  </si>
  <si>
    <t>98.67 YTD</t>
  </si>
  <si>
    <t>May
2020</t>
  </si>
  <si>
    <t>2020
May</t>
  </si>
  <si>
    <t>May 2020 Narrative</t>
  </si>
  <si>
    <t>2021
Jan.</t>
  </si>
  <si>
    <t>2021
Feb.</t>
  </si>
  <si>
    <t>2021
Mar.</t>
  </si>
  <si>
    <t>2020
April</t>
  </si>
  <si>
    <t>2020
June</t>
  </si>
  <si>
    <t>2020
July</t>
  </si>
  <si>
    <t>2020
Aug.</t>
  </si>
  <si>
    <t>2020
Sept.</t>
  </si>
  <si>
    <t>2020
Oct.</t>
  </si>
  <si>
    <t>2020
Nov.</t>
  </si>
  <si>
    <t>2020
Dec.</t>
  </si>
  <si>
    <t xml:space="preserve"> 6 Empty Beds - Closed to admissions until all COVID Tests returned negative. Admission to commence week of June 15th.</t>
  </si>
  <si>
    <t>2 deaths May 4, 1 death May 12.</t>
  </si>
  <si>
    <t>Visitation between LTC &amp; Suites</t>
  </si>
  <si>
    <t>Code Training suspended during COVID Pandemic</t>
  </si>
  <si>
    <t>All drills must continue per directive - May 29/20</t>
  </si>
  <si>
    <t>COVID PPE Expenses</t>
  </si>
  <si>
    <t>1 PSW &amp; 2 Housekeepers</t>
  </si>
  <si>
    <t>PSW started in March</t>
  </si>
  <si>
    <t>Mother's Day</t>
  </si>
  <si>
    <t>FA 817; FA 114 - Using as a services apartment</t>
  </si>
  <si>
    <t xml:space="preserve">YTD = 96.85%.  </t>
  </si>
  <si>
    <t>(1) Code Yellow - missing resident / eloped from fenced courtyard. (2)  Resident to resident abuse - pinching</t>
  </si>
  <si>
    <t>Public Health - COVID set up in auditorium</t>
  </si>
  <si>
    <t>COVID PPE expenses</t>
  </si>
  <si>
    <t>COVID-19 - clear results. Visits via phone, skype &amp; e-meeting</t>
  </si>
  <si>
    <t>COVID-19 - ever changing rules &amp; directives. No visitors for residents</t>
  </si>
  <si>
    <t>FS 308 (death). Should be rented this week if Irene S. returns from hospital; FS 312 (to hospital and then death)</t>
  </si>
  <si>
    <t>PSA 217 Rented for June 12th; PSA 302 (death) showing now</t>
  </si>
  <si>
    <t>FA 117 (death) unit empty June 9; FA 210 (move to FS 308) unit empty June 26; FA 115 (moving to family) unit empty July 1; FA 606 (moving to family) unit empty July 19</t>
  </si>
  <si>
    <r>
      <t xml:space="preserve">Complaints </t>
    </r>
    <r>
      <rPr>
        <sz val="11"/>
        <color theme="1"/>
        <rFont val="Calibri"/>
        <family val="2"/>
        <scheme val="minor"/>
      </rPr>
      <t>(</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</si>
  <si>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</si>
  <si>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r>
      <t>Complaints (</t>
    </r>
    <r>
      <rPr>
        <i/>
        <sz val="11"/>
        <color theme="1"/>
        <rFont val="Calibri"/>
        <family val="2"/>
        <scheme val="minor"/>
      </rPr>
      <t>Resident</t>
    </r>
    <r>
      <rPr>
        <sz val="11"/>
        <color theme="1"/>
        <rFont val="Calibri"/>
        <family val="2"/>
        <scheme val="minor"/>
      </rPr>
      <t>)</t>
    </r>
  </si>
  <si>
    <t>PSW 2 Home &amp; Community, 1 Suites</t>
  </si>
  <si>
    <t>Public Health &amp; Cambridge Memorial Hospital - COVID check list</t>
  </si>
  <si>
    <t>June
2020</t>
  </si>
  <si>
    <t>2020 June Narrative</t>
  </si>
  <si>
    <t xml:space="preserve">95.79% YTD </t>
  </si>
  <si>
    <t>June 23 - re-open for admissions - closed again June 24th "Suspected Outbreak" status at Public Health. Lifted July 7, 2020.</t>
  </si>
  <si>
    <t>June 6 &amp; 27th. Admission Plan in place with LHIN.</t>
  </si>
  <si>
    <t>Fire Drills completed June 30th</t>
  </si>
  <si>
    <t>WSIB Claim</t>
  </si>
  <si>
    <t>FS 312 - Rented for July 31st</t>
  </si>
  <si>
    <t>FA 817; FA 117 - Rented for August 1st; FA 210 - Rented for July 18th; FA 114 - Using as a services apartment</t>
  </si>
  <si>
    <t>PSA 302 (Death); PSA 313 (Internal Transfer) - Rented for August 1st</t>
  </si>
  <si>
    <t>FS 308; PSA 217</t>
  </si>
  <si>
    <t>FA 614 - (Move to FMH LTC) unit empty July 18th;  FA 606 (Moving to Family) unit empty July 19 - already rented for July 25th; FA 718 (Moving to Family due to COVID) empty July 31st; FA 215 (Internal Move to FA 606) empty August 1st; FC 1 (Moving to FA) unit empty August 1st</t>
  </si>
  <si>
    <t>2 Part-time PSW Home &amp; Community</t>
  </si>
  <si>
    <t>FA railing painting began, Carpets were cleaned in FS and most of LTC, Summer students hired and started, Region of Waterloo mandatory training, PSA washroom handicap button installed, pool deck area painting, painting of Changerooms - electrical work in changerooms and Cafe.</t>
  </si>
  <si>
    <t>COVID 19, Ice Cream Shoppe - since been cancelled due to social distancing concerns, umbrella issues at FA and FS due to wind. Appropriate visiting stations outside are difficult to maintain.</t>
  </si>
  <si>
    <t>Visiting process / nursing - health concerns.</t>
  </si>
  <si>
    <t>Code Training suspended during COVID Pandemic.</t>
  </si>
  <si>
    <t>Fire Drills completed June 30th.</t>
  </si>
  <si>
    <t xml:space="preserve">1 HCA in LTC &amp; 5 Students for all. </t>
  </si>
  <si>
    <t>1 RN Retired, 1 returned to other employment, 1 Programs to Parkwood.</t>
  </si>
  <si>
    <t xml:space="preserve">Caregiver Week, June 18th LTC Visitor stations, COVID Swabbing of staff. Fairview applied to the Virtual Care PDSA application and were selected to participate.  We are one of 10 homes participating in this study and the home has received an IPAD to help facilitate virtual visits for residents with other health disciplines.  Continue to offer staff small hand sanitizer and one mask weekly for their personal use, for shopping etc., to help keep them safe.  </t>
  </si>
  <si>
    <t xml:space="preserve">The home participated in providing feedback and recommendations related to ongoing COVID testing in the LTC sector for residents and staff, this was presented to Ontario Health Team.  Welcoming families back to the home for visits in June has both been an event and challenge related to restrictions of visits being outdoors, and families requiring  COVID swabbing every 2 weeks.  Home has had a lot of concerns brought forward related, to the visiting about hearing, about social distancing etc.  Also have had transition meetings with Remedy pharmacy who purchased IPharm, pre-planning meetings occurred and education, with transition date for July 1, 2020.   </t>
  </si>
  <si>
    <t>Visiting process, food services (Suites &amp; Apts), unpaid assistance in Tower</t>
  </si>
  <si>
    <t>Home &amp; Community Success</t>
  </si>
  <si>
    <t>Home &amp; Community Challenge</t>
  </si>
  <si>
    <t xml:space="preserve">Continue to work with staff anxiety and questions. Lots of changes happening. </t>
  </si>
  <si>
    <t>Home &amp; Community Events</t>
  </si>
  <si>
    <t xml:space="preserve">Outside scheduled visiting began. Families and residents are enjoying their time together. Continue to plan for loosening of restrictions. </t>
  </si>
  <si>
    <t>BBQ day for staff and residents (June 24th).</t>
  </si>
  <si>
    <t xml:space="preserve">Staff retention and staff attendance, both H&amp;C and suites have shown ++ dedication during pandemic </t>
  </si>
  <si>
    <t>June 18th LTC First visitors &amp; following rules. Pandemic management continues to be challenging related to frequent changes in directives from both Ministry and Public Health, increasing staffing demands related to swabbing staff.  The home has taken on doing their own testing and sending our swabs to our private lab, Life labs, this process has gone well.  We did have one positive COVID swab from one staff that was asymptomatic, this swab was re-tested and came out negative x 2, but public health felt then was indeterminate and home went into suspect outbreak on June 24th x 14 days, (out July 7, 2020).</t>
  </si>
  <si>
    <t>July 2020 Narrative</t>
  </si>
  <si>
    <t>July
2020</t>
  </si>
  <si>
    <t>94.82% YTD</t>
  </si>
  <si>
    <t>July 31 all 3.</t>
  </si>
  <si>
    <t>LTC none.</t>
  </si>
  <si>
    <t>1 Maternity LOA, 1 Medical LOA, 1 moved.</t>
  </si>
  <si>
    <t xml:space="preserve">Suspected Outbreak ended July 7. Staff retested twice cleared. </t>
  </si>
  <si>
    <t>COVID Regulations. Indoor visiting.</t>
  </si>
  <si>
    <t>FA 817; FA 117 - Rented for August 1st; FA 114 - Rented for August 15th; FA 215 - Rented for August 15th; FA 614 - Rented for August 22nd, FA 814 - Rented for August 29th.</t>
  </si>
  <si>
    <t xml:space="preserve">FC 1 - Shown and tentatively rented for September 1st. </t>
  </si>
  <si>
    <t>PSA 302 - Rented for September 1st; PSA 313 - Rented for August 1st.</t>
  </si>
  <si>
    <t>FA 210, FA 606, FS 312</t>
  </si>
  <si>
    <t>FA 814 - Moved to FMH LTC</t>
  </si>
  <si>
    <t>Fairview Courts - Balcony cement piece fell and broke umbrella, apartment access / moving in/out; not restarting programs, residents not social distancing.</t>
  </si>
  <si>
    <t>Mandatory COVID Testing.</t>
  </si>
  <si>
    <t>Centre HSKP, 1 PSW Community.</t>
  </si>
  <si>
    <t>FA railing painting continues, Summer students doing well, Basement renovation for classroom,  Offices and fitness renovations started. FS 204 New window installed, FOB door installed for Fairview Apts.</t>
  </si>
  <si>
    <t>COVID 19, Contractors that are not always on schedule or not showing up to quote, FC balconies deteriorating, moving all the furniture in the basement plus pool tables.</t>
  </si>
  <si>
    <t xml:space="preserve">Food truck for staff. </t>
  </si>
  <si>
    <t>July 21 and 30th. - Admission plan in place with LHIN - should be 100% by September.</t>
  </si>
  <si>
    <t>17, 18, 21, 24 and 27th (1 discharge to home. Passed away at home).</t>
  </si>
  <si>
    <t>Care related / visiting process and access / food.</t>
  </si>
  <si>
    <t>Ongoing resident / family / tenant education on wearing appropriate PPE at FMH and in the community.</t>
  </si>
  <si>
    <t xml:space="preserve">Benefit changes, loss of Critical Injury Insurance. </t>
  </si>
  <si>
    <t>PT / PSW / LTC.</t>
  </si>
  <si>
    <t>Food truck for staff from Resources Team.</t>
  </si>
  <si>
    <t>Hair Salon - able to open for Suites only.</t>
  </si>
  <si>
    <t>Renovations commenced: lower level and main floor fitness.</t>
  </si>
  <si>
    <t xml:space="preserve">FA 213 (x5); PSA 302 (re: remaining rent); FA 615 (re: food portions and foot care). Visitation between Suites &amp; LTC, Visitation between Apartments and LTC.  1 complaint for retirement (Steve reported) </t>
  </si>
  <si>
    <t>Caregiver week, pool resurfacing, independent visiting spaces, foot care provided, housekeeping continues
Success – All residents and staff have been swabbed and all results came back negative. We have been successful in the retention and staffing in H&amp;C and suites for the month of May, which we are so grateful for.</t>
  </si>
  <si>
    <t xml:space="preserve">COVID 19, weekend screening coverage, FA 117 death procedure
Challenge – Communication with families during COVID-19. Some families are open to the technology and we have seen great success with this , however we continue to see residents struggle and decline especially those with limited interaction with family. </t>
  </si>
  <si>
    <t xml:space="preserve">Fairview Band performance
Events – caregiver appreciation week, celebrating all staff of Fairview. </t>
  </si>
  <si>
    <t>Fairview Court - Smoking on bench, Preston School Apartments Smoking in unit / Personal Deliveries, Fairview Suites Ipharm Charges Fairview Apartments - Building Access.</t>
  </si>
  <si>
    <t>Aug.
2020</t>
  </si>
  <si>
    <t>August 2020 - Narrative</t>
  </si>
  <si>
    <t>87.99 YTD</t>
  </si>
  <si>
    <t>August 2nd</t>
  </si>
  <si>
    <t>Ongoing COVID Testing</t>
  </si>
  <si>
    <t>Program staff and Screeners</t>
  </si>
  <si>
    <t>Program Staff (Screeners)</t>
  </si>
  <si>
    <t xml:space="preserve">Car Show </t>
  </si>
  <si>
    <t>FA 817; FA 405</t>
  </si>
  <si>
    <t xml:space="preserve">FC 1 - Rented for September 1st </t>
  </si>
  <si>
    <t>PSA 302 - Rented for September 1st</t>
  </si>
  <si>
    <t>Home &amp; Community / Fairview Suites</t>
  </si>
  <si>
    <r>
      <t>Challenge</t>
    </r>
    <r>
      <rPr>
        <sz val="11"/>
        <color theme="1"/>
        <rFont val="Calibri"/>
        <family val="2"/>
        <scheme val="minor"/>
      </rPr>
      <t xml:space="preserve"> – Home &amp; Community took on Parkwood Suites. With some hurdles mostly due to COVID related and staffing challenges, we are recognizing some great areas of change and continue to work on implementing these areas to improve overall satisfaction and retention of staff and increase continuity for all residents.</t>
    </r>
  </si>
  <si>
    <r>
      <t xml:space="preserve">Event </t>
    </r>
    <r>
      <rPr>
        <sz val="11"/>
        <color theme="1"/>
        <rFont val="Calibri"/>
        <family val="2"/>
        <scheme val="minor"/>
      </rPr>
      <t>– a bit of another success story. A family member of a Client in a community building witness a PSW with another Client on service providing 1:1 care for this particular client. The PSW was outside at a socially distanced music event and the Client asked our (newer) young PSW to dance. She happily took him in front of many strangers and danced with him. It completely made his day and the PSW had no idea anyone would see or notice . Another family reported to us.</t>
    </r>
  </si>
  <si>
    <t>Indoor Visiting / Essential Visiting</t>
  </si>
  <si>
    <t>Aug. 11, 13, 18, 25 &amp; 28. Admission plan in place - 10 empty beds.</t>
  </si>
  <si>
    <t>Code training scheduled for September.</t>
  </si>
  <si>
    <t>August 16, 25 &amp; 26.</t>
  </si>
  <si>
    <t>Indoor Visiting / Essential Visiting. Families - COVID / Extreme heat warnings.</t>
  </si>
  <si>
    <t>PSA 301- Moving to FA, FA 610 - Passed Away, FA 405 - Moved internally.</t>
  </si>
  <si>
    <t xml:space="preserve">SHAW TV issues, telephone complaint, no access to main reception, food concerns. </t>
  </si>
  <si>
    <t>Pool - reopening plan inspected x 2 August 6, 2020.</t>
  </si>
  <si>
    <t>Pool - 1 - Black disc must be solid black in colour. 2 - Test tubes must be clear and maintained. (Disc will be re-tiled when pool is emptied, new test tubes found). Contractor has confirmed work will be corrected on disc.</t>
  </si>
  <si>
    <t>Ongoing COVID Testing.</t>
  </si>
  <si>
    <t>Home &amp; Community (Parkwood PSW).</t>
  </si>
  <si>
    <t>Home &amp; Community (PSW).</t>
  </si>
  <si>
    <t>FA railing painting completed, basement renovation and upstairs renovation started, lots of admissions (LTC and above), FC Balconies started.</t>
  </si>
  <si>
    <t>COVID 19, balancing renovation staff time and normal daily tasks, stepping more into housekeeping management.</t>
  </si>
  <si>
    <t>CDR reopened, pool and some fitness classes re-started, ice cream shop, car show.</t>
  </si>
  <si>
    <r>
      <t>Success</t>
    </r>
    <r>
      <rPr>
        <sz val="11"/>
        <color theme="1"/>
        <rFont val="Calibri"/>
        <family val="2"/>
        <scheme val="minor"/>
      </rPr>
      <t xml:space="preserve">  – Suites residents have the ability to go out on short stay absences which has made a positive impact on their overall psychosocial wellbeing. Home &amp; Community has seen an increase in more 1:1 respite shifts and staff have really stepped up and provided great continuity in care for these crisis clients.</t>
    </r>
  </si>
  <si>
    <t>Visiting process &amp; access and COVID Testing both positive and negative.</t>
  </si>
  <si>
    <t>Preston School Apartments (PSA) 313, Fairview Apartments (FA) 117, FA 215, FA 114, FA 113, FA 614, FA 814</t>
  </si>
  <si>
    <t>Centre Dining Room (CDR) re-opening at month end is going very well.</t>
  </si>
  <si>
    <t>Completion of lower level renovations for classroom, start of balcony replacement at Fairview Courts.</t>
  </si>
  <si>
    <t>Sept.
2020</t>
  </si>
  <si>
    <t>September 2020  Narrative</t>
  </si>
  <si>
    <t>September 2020 Narrative</t>
  </si>
  <si>
    <t>94.5 YTD</t>
  </si>
  <si>
    <t>Sept. 14, 18, 22, and  25; Admission Plan continued to be followed.</t>
  </si>
  <si>
    <t>September 24th.</t>
  </si>
  <si>
    <t>1 Provision of care concern and 1 fall with injury.</t>
  </si>
  <si>
    <t>Continue lower level, fitness room , front of Suites, Fairview Court Apartment balconies.</t>
  </si>
  <si>
    <t>Mandatory COVID Testing / Physical Distancing / Working Short.</t>
  </si>
  <si>
    <t>COVID Clinic Assistant.</t>
  </si>
  <si>
    <t>Dietary students - LOA to return to school all 3 will return.</t>
  </si>
  <si>
    <t>7 PSW Placement Students started in LTC, RPN Placement Students, Program Placement Student.</t>
  </si>
  <si>
    <t>Staffing</t>
  </si>
  <si>
    <t>Annual Meeting - Virtual</t>
  </si>
  <si>
    <t>FS 208 - assessment booked.</t>
  </si>
  <si>
    <t>FA 817; FA 405; FA 610 - rented for Oct. 17th.</t>
  </si>
  <si>
    <t>PSA 302, FC 1</t>
  </si>
  <si>
    <t>FA 501 - Moving in with family, FA 310 - moving to LTC in TO // FA 211 - Spouse passed away. (Notices = 2; Discharges = 0; Deaths = 1).</t>
  </si>
  <si>
    <t>Visiting restrictions.</t>
  </si>
  <si>
    <t xml:space="preserve">Continue lower level, fitness room , front of Suites, Fairview Court Apartment balconies. </t>
  </si>
  <si>
    <t>Home and  Community hired 5 to replace 5 departing.</t>
  </si>
  <si>
    <t>Home and Community hired 5 to replace 5 departing.</t>
  </si>
  <si>
    <t>FA railing painting completed, basement renovation and upstairs renovation started, lots of admissions, FC Balconies started.</t>
  </si>
  <si>
    <t>Sept. 3, 10 deaths (2 deaths).  Sept. 2nd  - 2 self discharges. Couple back into private home with Substitute Decision Maker (SDM).</t>
  </si>
  <si>
    <t>1 Provision of care concern - family reported / access / COVID Testing.</t>
  </si>
  <si>
    <t>September 11, 15 and 16 - MOHLTC in for follow up of critical incidents.</t>
  </si>
  <si>
    <t>3 Written Notifications WN / 3 Voluntary Plan of Correction VPN - issued Sept. 22nd.</t>
  </si>
  <si>
    <t xml:space="preserve">COVID-19, balancing renovation staff time and normal daily tasks, housekeeping management. </t>
  </si>
  <si>
    <t>CDR reopened, pool and some fitness classes re-started, ice-cream shop, car show.
Sarah may have some other items.</t>
  </si>
  <si>
    <t>Oct.
2020</t>
  </si>
  <si>
    <t>October 2020 Narrative</t>
  </si>
  <si>
    <t>93.72 YTD - Admission very slow. Main delay is COVID Testing of new residents must be 24 hours prior to move in</t>
  </si>
  <si>
    <t>October 8th</t>
  </si>
  <si>
    <t>October 3, 11, &amp; 19th - deaths</t>
  </si>
  <si>
    <t>Rough handling during care</t>
  </si>
  <si>
    <t>October 3 &amp; 28th</t>
  </si>
  <si>
    <t>COVID Outbreak Declared October 09  - 22 - Thanksgiving Weekend</t>
  </si>
  <si>
    <t>Ministry of Labour - Site Visits October 15 - follow up to report of COVID Outbreak - Did not need to be reported</t>
  </si>
  <si>
    <t>Finished lower level for Classroom opening, Fairview Court Balconies, Fitness Room floor</t>
  </si>
  <si>
    <t>Staff not paid $3.00 PSW Premium - Long Time staff not grandfathered</t>
  </si>
  <si>
    <t>9 for LTC 8 were PSW, 1 RN</t>
  </si>
  <si>
    <t>PSW -1 Unsuccessful probationary period, 1 retirement (80 years old)</t>
  </si>
  <si>
    <t>St. Louis School opening October 6 (22 PSW Students started)</t>
  </si>
  <si>
    <t>COVID Outbreak Declared October 09 - 22 - Thanksgiving Weekend</t>
  </si>
  <si>
    <t>School Launch - quiet due to Outbreak Status 2 weeks</t>
  </si>
  <si>
    <t>FA 817 - Rented December 1st; FA 405; FA 501, FA 218</t>
  </si>
  <si>
    <t xml:space="preserve">310 - moved to FA; 311 - moved to FS </t>
  </si>
  <si>
    <t>FA 610, FS 208</t>
  </si>
  <si>
    <t>FS 111 - passed away, FS 214 - moved to dementia care, FA 310 - moved to LTC in Toronto</t>
  </si>
  <si>
    <t>COVID Visiting Restrictions, building restrictions, lack of activities</t>
  </si>
  <si>
    <t>Un-scheduled in FA (faulty detector on 2nd floor)</t>
  </si>
  <si>
    <t>1 PSW hired for Community</t>
  </si>
  <si>
    <t xml:space="preserve">Housekeeping resignation without notice </t>
  </si>
  <si>
    <t>FS 108/312 windows installed, Upstairs fitness room almost complete, new maintenance schedule to rotate weekends</t>
  </si>
  <si>
    <t>Short a housekeeping staff, staff moving and change, storage locations</t>
  </si>
  <si>
    <t>November 2020 Narrative</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</si>
  <si>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</si>
  <si>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</si>
  <si>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Nov.
2020</t>
  </si>
  <si>
    <t>94.18% YTD - Admission process slow. COVID testing and resident selection slow</t>
  </si>
  <si>
    <t>2 admissions on Nov. 3, and on 6, 10, 17 &amp; 19 (6 total)</t>
  </si>
  <si>
    <t>Nov. 3 and 19</t>
  </si>
  <si>
    <t>Essential Caregiver complaint - RN not wearing mask</t>
  </si>
  <si>
    <t>All CODES trained during week of Nov. 2  to 6. Orange, White, Yellow, Blue, Grey, Silver, Black, Purple, Brown. (Moved to Surge Learning)</t>
  </si>
  <si>
    <t>Nov. 18 and 26</t>
  </si>
  <si>
    <t>Staff to Resident verbal abuse - Investigation not supportive - Staff re-educated</t>
  </si>
  <si>
    <t>Ministry of Health in LTC Nov. 3, 4 and 5. No orders issued</t>
  </si>
  <si>
    <t>Richardson Fire submitted many outstanding / non compliant issues for rectification</t>
  </si>
  <si>
    <t xml:space="preserve">Fire System / Hoses </t>
  </si>
  <si>
    <t>ADMIN/DOC - Amy Abbott joined Nov. 23</t>
  </si>
  <si>
    <t>RPN</t>
  </si>
  <si>
    <t>Hired DOC, PSW Placement Students, FLU Clinic turnout was great 94% / Seasons Care review of Food Services</t>
  </si>
  <si>
    <t>IPAC Inspection</t>
  </si>
  <si>
    <t>Fitness room reopened (Nov. 23), AC covers installed, FA flu shot clinic 94%, Seasons Care review of Food Services
Hired a new RPN to replace RPN who retires after 33 years . New RPN is a newer grad and very positive, kind attitude. Continue to work towards exciting upgrades to technology in suites</t>
  </si>
  <si>
    <t>FS 111, FS 214</t>
  </si>
  <si>
    <t>FA 405; FA 501 - Rented Jan. 7, FA 218; FA 310 - Rented Dec. 12</t>
  </si>
  <si>
    <t>310 - moved to FA; 311 - moved to FS</t>
  </si>
  <si>
    <t>FA 817</t>
  </si>
  <si>
    <t>FA 402 - Death, PSA 314 - Death. Two discharges and 2 deaths</t>
  </si>
  <si>
    <t>No written complaints; lots of trouble with the change of access to Apartment Tower</t>
  </si>
  <si>
    <t>All Codes - Nov. code week</t>
  </si>
  <si>
    <t>Nov. 18 &amp; 26</t>
  </si>
  <si>
    <t xml:space="preserve">Parking and entrance - waiting to be screened in the cold </t>
  </si>
  <si>
    <t>Sarah Wordsworth moved to Center Housekeeping , 1 PSW Home and Community, 2 Screeners for the apartments</t>
  </si>
  <si>
    <t>Home and Community</t>
  </si>
  <si>
    <t>Lots of prep for Christmas. Apartment and Suites flu clinics completed, good outcome. Seasons culinary in to evaluate dining experience, positive and constructive feedback  </t>
  </si>
  <si>
    <t>Storage locations, FS water heater died and was replaced, tenant death on the weekend at PSA - issues with lockboxes
Renovations began in dining room, challenges with new process and dining</t>
  </si>
  <si>
    <t>Nov. 2020
Number</t>
  </si>
  <si>
    <t>November - 2020 Narrative</t>
  </si>
  <si>
    <t>Staff members not being paid the additional premium. (Rectified by Provincial Announcement), Parking at back, waiting to be screened in cold</t>
  </si>
  <si>
    <t>DOC Interviews /COVID / Staffing / Admissions / Complaints / 2 very challenging WSIB Claims and workplace accommodation</t>
  </si>
  <si>
    <t>Fire Inspection due - Annual Fire Evacuation filmed Nov. 18th for Fire Department. Inspections to be completed by Jan. 1st.</t>
  </si>
  <si>
    <t>Courts balconies completed. Fire Systems at 515 Lang's LTC and Tower</t>
  </si>
  <si>
    <t>Dec.
2020</t>
  </si>
  <si>
    <t>December 2020 Narrative</t>
  </si>
  <si>
    <t>Auto-fit row height</t>
  </si>
  <si>
    <t>1.  Select the entire sheet.</t>
  </si>
  <si>
    <t>2. In the Home menu, in the Cells tab, choose Format and AutoFit Row Height.</t>
  </si>
  <si>
    <t>1 admission Dec. 10, 2 on Dec. 15.</t>
  </si>
  <si>
    <t>All Codes completed for 2020</t>
  </si>
  <si>
    <t>All done December 18th</t>
  </si>
  <si>
    <t>Resident to Resident abuse</t>
  </si>
  <si>
    <t>December 3rd - Public Health dietary inspection. (During Staff Christmas Event.)</t>
  </si>
  <si>
    <t>Ongoing COVID testing.</t>
  </si>
  <si>
    <t>4 PSW LTC, 1 Screener, 3 new RSA - Students PSW - New Dietitian.</t>
  </si>
  <si>
    <t>Dietary Aide</t>
  </si>
  <si>
    <t>Kindness Trees, Staff Event.</t>
  </si>
  <si>
    <t>Outbreak, COVID</t>
  </si>
  <si>
    <t>FA 405 - Rented Feb. 1; FA 501 - Rented. Jan 7; FA 218 - Rented Feb. 1; FA 402 - Rented Jan. 15</t>
  </si>
  <si>
    <t>PSA 310 - Rented Jan. 15; PSA 311 - Rented. Jan 5; PSA 314</t>
  </si>
  <si>
    <t>FA 310</t>
  </si>
  <si>
    <t>FS 314 - Death, FS 217 - Death ;  2 Notices, 0 Discharges and 2 Deaths</t>
  </si>
  <si>
    <t>FC smoking complaint</t>
  </si>
  <si>
    <t>Courts Balconies &amp; Suites Dining Room and servery remodel</t>
  </si>
  <si>
    <t>2 PSW Home &amp; Community &amp; 1 Suites PSW, 1 Suites RPN</t>
  </si>
  <si>
    <t>Suites RPN Retirement, 1 Suites PSW</t>
  </si>
  <si>
    <t>Richardson in to complete deficiencies (some delayed due to outbreak in FS), Salon door installed, FS windows measured and ordered</t>
  </si>
  <si>
    <t>94.35% YTD Admission process remains slow.  COVID Testing and family not wanting to move unless urgent need.</t>
  </si>
  <si>
    <t>17, 19 &amp; 26 (Deaths)</t>
  </si>
  <si>
    <t>Covid restrictions on visiting over holidays.  Family member complained RN not wearing mask.</t>
  </si>
  <si>
    <t>Outside Carol Sing, Staff Christmas luncheon, 12 Days of Giving Kindness Gifts.</t>
  </si>
  <si>
    <t>Lockdown, outbreak in FS affecting FA tenant</t>
  </si>
  <si>
    <t>Outside Carol Sing, Staff Christmas luncheon, 12 Days of Giving Kindness Gifts</t>
  </si>
  <si>
    <t>January 2021 Narrative</t>
  </si>
  <si>
    <t>Jan.
2021</t>
  </si>
  <si>
    <t>92.71 YTD April 2020 to February 2021</t>
  </si>
  <si>
    <t>January 11,12, 18, 29</t>
  </si>
  <si>
    <t>Deaths 5, 9, 10 &amp; 19</t>
  </si>
  <si>
    <t>Access Denied x 2, Staff not wearing PPE x 1, Care X 2, Rate Reduction re-calculation</t>
  </si>
  <si>
    <t>Code White - January 25 LTC &amp; Suites</t>
  </si>
  <si>
    <t>All Construction Related</t>
  </si>
  <si>
    <t>Building Access / waiting in the cold</t>
  </si>
  <si>
    <t xml:space="preserve">4 New RSA Positions, All St. Louis Students, 2 Dietary </t>
  </si>
  <si>
    <t>1 Screener, FT Work. 1 PSW, relocated</t>
  </si>
  <si>
    <t>COVID / Staffing / Complaints</t>
  </si>
  <si>
    <t>Staff Appreciation</t>
  </si>
  <si>
    <t>FS 111, FS 314, FS 217 (95%)</t>
  </si>
  <si>
    <t>FA 218 - Rented February 1; FA 702 - Rented February 15; FA 117; FA 501</t>
  </si>
  <si>
    <t>PSA 314 - Rented February 1; PSA 316</t>
  </si>
  <si>
    <t>PSA 311, FA 501, FA 402, PSA 310, FS 214, FA 405</t>
  </si>
  <si>
    <t>FA 702 - Death, FS 203 - Move to LTC, FC 13 - Move in with family, FA 501 - Death, PSA 108 - Moving out East, PSA 217 - Move in with family
6 Notices, No Discharges and 2 Deaths.</t>
  </si>
  <si>
    <t>1 - PSA smoking complaint - 3 Suites visitation restrictions, Lockdown</t>
  </si>
  <si>
    <t xml:space="preserve">Code White in LTC and FS </t>
  </si>
  <si>
    <t>January 13 all areas - NOT Apartments</t>
  </si>
  <si>
    <t>Suites Dining Renovations / Centre Dining Renovations / Exterior Stucco</t>
  </si>
  <si>
    <t>3 H&amp;C PSW, 1 PSW Suites</t>
  </si>
  <si>
    <t>4 H&amp;C PSW</t>
  </si>
  <si>
    <t>CDR construction started, stucco removed and replaced, 10 new admissions (including LTC), prep started for new internet in FA
policies completed for Fairview Suites Policy Manual.</t>
  </si>
  <si>
    <t>COVID, number of admissions and coordinating access / arrivals and departures.
Staffing remains a challenge, first declared COVID-19 outbreak in Suites ran through Christmas into January (declared over at 14 days).</t>
  </si>
  <si>
    <r>
      <t>Complaints (</t>
    </r>
    <r>
      <rPr>
        <i/>
        <sz val="11"/>
        <color theme="1"/>
        <rFont val="Calibri"/>
        <family val="2"/>
        <scheme val="minor"/>
      </rPr>
      <t>Resident</t>
    </r>
    <r>
      <rPr>
        <sz val="11"/>
        <color theme="1"/>
        <rFont val="Calibri"/>
        <family val="2"/>
        <scheme val="minor"/>
      </rPr>
      <t>)</t>
    </r>
  </si>
  <si>
    <r>
      <t xml:space="preserve">Code Training </t>
    </r>
    <r>
      <rPr>
        <sz val="11"/>
        <color theme="1"/>
        <rFont val="Calibri"/>
        <family val="2"/>
        <scheme val="minor"/>
      </rPr>
      <t>(</t>
    </r>
    <r>
      <rPr>
        <i/>
        <sz val="11"/>
        <color theme="1"/>
        <rFont val="Calibri"/>
        <family val="2"/>
        <scheme val="minor"/>
      </rPr>
      <t>name codes</t>
    </r>
    <r>
      <rPr>
        <sz val="11"/>
        <color theme="1"/>
        <rFont val="Calibri"/>
        <family val="2"/>
        <scheme val="minor"/>
      </rPr>
      <t>)</t>
    </r>
  </si>
  <si>
    <t>`</t>
  </si>
  <si>
    <t>Staff appreciation
Vaccination Clinic for first dose –  90% of residents vaccinated. 1 refusal, a couple others were unable due to other reasons. 
Residents are enjoying meals in the new dining room and lobby.  We continue to work on updating the Suites!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</si>
</sst>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11"/>
      <color rgb="FF00B050"/>
      <name val="Calibri"/>
      <family val="2"/>
      <scheme val="minor"/>
    </font>
    <font>
      <b/>
      <sz val="11"/>
      <color rgb="FFFFFF00"/>
      <name val="Calibri"/>
      <family val="2"/>
      <scheme val="minor"/>
    </font>
    <font>
      <sz val="8"/>
      <name val="Calibri"/>
      <family val="2"/>
      <scheme val="minor"/>
    </font>
    <font>
      <b/>
      <sz val="18"/>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sz val="12"/>
      <color theme="0"/>
      <name val="Calibri"/>
      <family val="2"/>
      <scheme val="minor"/>
    </font>
    <font>
      <b/>
      <i/>
      <sz val="12"/>
      <color theme="1"/>
      <name val="Calibri"/>
      <family val="2"/>
      <scheme val="minor"/>
    </font>
    <font>
      <sz val="14"/>
      <color theme="1"/>
      <name val="Calibri"/>
      <family val="2"/>
      <scheme val="minor"/>
    </font>
    <font>
      <sz val="11"/>
      <color theme="4"/>
      <name val="Calibri"/>
      <family val="2"/>
      <scheme val="minor"/>
    </font>
    <font>
      <b/>
      <sz val="20"/>
      <color theme="4"/>
      <name val="Calibri"/>
      <family val="2"/>
      <scheme val="minor"/>
    </font>
    <font>
      <b/>
      <sz val="11"/>
      <name val="Calibri"/>
      <family val="2"/>
      <scheme val="minor"/>
    </font>
    <font>
      <vertAlign val="superscript"/>
      <sz val="11"/>
      <color theme="1"/>
      <name val="Calibri"/>
      <family val="2"/>
      <scheme val="minor"/>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79998168889431442"/>
        <bgColor theme="8" tint="0.79998168889431442"/>
      </patternFill>
    </fill>
    <fill>
      <patternFill patternType="solid">
        <fgColor rgb="FF0070C0"/>
        <bgColor indexed="64"/>
      </patternFill>
    </fill>
  </fills>
  <borders count="77">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style="thin">
        <color theme="3" tint="0.39991454817346722"/>
      </right>
      <top style="thin">
        <color theme="3" tint="0.39991454817346722"/>
      </top>
      <bottom style="thin">
        <color indexed="64"/>
      </bottom>
      <diagonal/>
    </border>
    <border>
      <left style="thin">
        <color theme="3" tint="0.39991454817346722"/>
      </left>
      <right style="thin">
        <color theme="3" tint="0.39991454817346722"/>
      </right>
      <top style="thin">
        <color theme="3" tint="0.39991454817346722"/>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thin">
        <color theme="3" tint="0.39991454817346722"/>
      </right>
      <top style="thin">
        <color indexed="64"/>
      </top>
      <bottom style="thin">
        <color indexed="64"/>
      </bottom>
      <diagonal/>
    </border>
    <border>
      <left style="thin">
        <color theme="3" tint="0.39991454817346722"/>
      </left>
      <right style="thin">
        <color theme="3" tint="0.39991454817346722"/>
      </right>
      <top style="thin">
        <color indexed="64"/>
      </top>
      <bottom style="thin">
        <color indexed="64"/>
      </bottom>
      <diagonal/>
    </border>
    <border>
      <left style="medium">
        <color theme="3" tint="0.39994506668294322"/>
      </left>
      <right style="thin">
        <color theme="3" tint="0.39991454817346722"/>
      </right>
      <top style="thin">
        <color indexed="64"/>
      </top>
      <bottom style="thin">
        <color theme="3" tint="0.39991454817346722"/>
      </bottom>
      <diagonal/>
    </border>
    <border>
      <left style="thin">
        <color theme="3" tint="0.39991454817346722"/>
      </left>
      <right style="thin">
        <color theme="3" tint="0.39991454817346722"/>
      </right>
      <top style="thin">
        <color indexed="64"/>
      </top>
      <bottom style="thin">
        <color theme="3" tint="0.39991454817346722"/>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diagonal/>
    </border>
    <border>
      <left style="thin">
        <color indexed="64"/>
      </left>
      <right/>
      <top style="thin">
        <color theme="8" tint="-0.24994659260841701"/>
      </top>
      <bottom/>
      <diagonal/>
    </border>
    <border>
      <left style="thin">
        <color rgb="FF0070C0"/>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thin">
        <color theme="8" tint="-0.24994659260841701"/>
      </right>
      <top style="thin">
        <color theme="8" tint="-0.24994659260841701"/>
      </top>
      <bottom style="medium">
        <color theme="8" tint="-0.24994659260841701"/>
      </bottom>
      <diagonal/>
    </border>
    <border>
      <left style="thin">
        <color theme="8" tint="-0.24994659260841701"/>
      </left>
      <right style="medium">
        <color theme="8" tint="-0.24994659260841701"/>
      </right>
      <top style="thin">
        <color theme="8" tint="-0.24994659260841701"/>
      </top>
      <bottom style="medium">
        <color theme="8" tint="-0.24994659260841701"/>
      </bottom>
      <diagonal/>
    </border>
    <border>
      <left/>
      <right style="thin">
        <color rgb="FF4472C4"/>
      </right>
      <top/>
      <bottom style="thin">
        <color rgb="FF4472C4"/>
      </bottom>
      <diagonal/>
    </border>
    <border>
      <left style="thin">
        <color rgb="FF4472C4"/>
      </left>
      <right style="thin">
        <color rgb="FF4472C4"/>
      </right>
      <top/>
      <bottom style="thin">
        <color rgb="FF4472C4"/>
      </bottom>
      <diagonal/>
    </border>
    <border>
      <left style="thin">
        <color rgb="FF4472C4"/>
      </left>
      <right/>
      <top/>
      <bottom style="thin">
        <color rgb="FF4472C4"/>
      </bottom>
      <diagonal/>
    </border>
    <border>
      <left/>
      <right style="thin">
        <color rgb="FF4472C4"/>
      </right>
      <top style="thin">
        <color rgb="FF4472C4"/>
      </top>
      <bottom style="thin">
        <color rgb="FF4472C4"/>
      </bottom>
      <diagonal/>
    </border>
    <border>
      <left/>
      <right style="thin">
        <color rgb="FF4472C4"/>
      </right>
      <top style="thin">
        <color rgb="FF4472C4"/>
      </top>
      <bottom/>
      <diagonal/>
    </border>
    <border>
      <left style="medium">
        <color theme="8" tint="-0.24994659260841701"/>
      </left>
      <right style="thin">
        <color theme="8" tint="-0.24994659260841701"/>
      </right>
      <top style="medium">
        <color theme="8" tint="-0.24994659260841701"/>
      </top>
      <bottom/>
      <diagonal/>
    </border>
    <border>
      <left style="thin">
        <color theme="8" tint="-0.24994659260841701"/>
      </left>
      <right style="thin">
        <color theme="8" tint="-0.24994659260841701"/>
      </right>
      <top style="medium">
        <color theme="8" tint="-0.24994659260841701"/>
      </top>
      <bottom/>
      <diagonal/>
    </border>
    <border>
      <left style="thin">
        <color theme="8" tint="-0.24994659260841701"/>
      </left>
      <right style="medium">
        <color theme="8" tint="-0.24994659260841701"/>
      </right>
      <top style="medium">
        <color theme="8" tint="-0.24994659260841701"/>
      </top>
      <bottom/>
      <diagonal/>
    </border>
    <border>
      <left style="thin">
        <color rgb="FF2F75B5"/>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style="medium">
        <color theme="8" tint="-0.24994659260841701"/>
      </left>
      <right/>
      <top/>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right style="thin">
        <color rgb="FF2F75B5"/>
      </right>
      <top/>
      <bottom style="thin">
        <color rgb="FF2F75B5"/>
      </bottom>
      <diagonal/>
    </border>
    <border>
      <left style="thin">
        <color rgb="FF2F75B5"/>
      </left>
      <right style="thin">
        <color rgb="FF2F75B5"/>
      </right>
      <top/>
      <bottom style="thin">
        <color rgb="FF2F75B5"/>
      </bottom>
      <diagonal/>
    </border>
    <border>
      <left style="thin">
        <color rgb="FF2F75B5"/>
      </left>
      <right/>
      <top/>
      <bottom style="thin">
        <color rgb="FF2F75B5"/>
      </bottom>
      <diagonal/>
    </border>
    <border>
      <left/>
      <right style="thin">
        <color rgb="FF2F75B5"/>
      </right>
      <top style="thin">
        <color rgb="FF2F75B5"/>
      </top>
      <bottom style="thin">
        <color rgb="FF2F75B5"/>
      </bottom>
      <diagonal/>
    </border>
    <border>
      <left/>
      <right style="thin">
        <color rgb="FF2F75B5"/>
      </right>
      <top style="thin">
        <color rgb="FF2F75B5"/>
      </top>
      <bottom/>
      <diagonal/>
    </border>
  </borders>
  <cellStyleXfs count="1">
    <xf numFmtId="0" fontId="0" fillId="0" borderId="0"/>
  </cellStyleXfs>
  <cellXfs count="334">
    <xf numFmtId="0" fontId="0" fillId="0" borderId="0" xfId="0"/>
    <xf numFmtId="0" fontId="0" fillId="0" borderId="0" xfId="0" applyAlignment="1">
      <alignment wrapText="1"/>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0" borderId="14" xfId="0" applyBorder="1" applyAlignment="1">
      <alignment horizontal="center"/>
    </xf>
    <xf numFmtId="0" fontId="0" fillId="0" borderId="15" xfId="0" applyBorder="1" applyAlignment="1">
      <alignment horizontal="center"/>
    </xf>
    <xf numFmtId="0" fontId="0" fillId="2" borderId="0" xfId="0"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6" borderId="12" xfId="0" applyFill="1" applyBorder="1" applyAlignment="1"/>
    <xf numFmtId="0" fontId="0" fillId="6" borderId="0" xfId="0" applyFill="1" applyBorder="1" applyAlignment="1">
      <alignment horizontal="center"/>
    </xf>
    <xf numFmtId="0" fontId="0" fillId="6" borderId="13" xfId="0" applyFill="1" applyBorder="1" applyAlignment="1">
      <alignment horizontal="center"/>
    </xf>
    <xf numFmtId="0" fontId="22" fillId="6" borderId="12" xfId="0" applyFont="1" applyFill="1" applyBorder="1" applyAlignment="1">
      <alignment horizontal="left" indent="3"/>
    </xf>
    <xf numFmtId="0" fontId="0" fillId="2" borderId="22" xfId="0" applyFill="1" applyBorder="1"/>
    <xf numFmtId="0" fontId="0" fillId="2" borderId="23" xfId="0" applyFill="1" applyBorder="1"/>
    <xf numFmtId="0" fontId="0" fillId="2" borderId="24" xfId="0" applyFill="1" applyBorder="1"/>
    <xf numFmtId="0" fontId="0" fillId="0" borderId="25" xfId="0" applyBorder="1" applyAlignment="1">
      <alignment vertical="top" wrapText="1"/>
    </xf>
    <xf numFmtId="0" fontId="8" fillId="7" borderId="28" xfId="0" applyFont="1" applyFill="1" applyBorder="1"/>
    <xf numFmtId="0" fontId="8" fillId="7" borderId="27" xfId="0" applyFont="1" applyFill="1" applyBorder="1" applyAlignment="1">
      <alignment horizontal="center"/>
    </xf>
    <xf numFmtId="0" fontId="8" fillId="7" borderId="6" xfId="0" applyFont="1" applyFill="1" applyBorder="1" applyAlignment="1">
      <alignment horizontal="left"/>
    </xf>
    <xf numFmtId="0" fontId="0" fillId="0" borderId="1" xfId="0" applyBorder="1" applyAlignment="1">
      <alignment horizontal="center"/>
    </xf>
    <xf numFmtId="0" fontId="2" fillId="0" borderId="25" xfId="0" applyFont="1" applyFill="1" applyBorder="1" applyAlignment="1">
      <alignment horizontal="right" vertical="top" wrapText="1"/>
    </xf>
    <xf numFmtId="0" fontId="2" fillId="0" borderId="6" xfId="0" applyFont="1" applyFill="1" applyBorder="1" applyAlignment="1">
      <alignment horizontal="right" vertical="top" wrapText="1"/>
    </xf>
    <xf numFmtId="0" fontId="0" fillId="0" borderId="3" xfId="0" applyBorder="1" applyAlignment="1">
      <alignment horizontal="center"/>
    </xf>
    <xf numFmtId="0" fontId="0" fillId="0" borderId="26" xfId="0" applyBorder="1" applyAlignment="1">
      <alignment wrapText="1"/>
    </xf>
    <xf numFmtId="0" fontId="0" fillId="0" borderId="5" xfId="0" applyBorder="1" applyAlignment="1">
      <alignment wrapText="1"/>
    </xf>
    <xf numFmtId="0" fontId="3" fillId="0" borderId="1" xfId="0" applyFont="1" applyBorder="1"/>
    <xf numFmtId="0" fontId="1" fillId="4" borderId="1" xfId="0" applyFont="1" applyFill="1" applyBorder="1" applyAlignment="1">
      <alignment vertical="top"/>
    </xf>
    <xf numFmtId="0" fontId="0" fillId="0" borderId="1" xfId="0" applyBorder="1" applyAlignment="1">
      <alignment vertical="top" wrapText="1"/>
    </xf>
    <xf numFmtId="0" fontId="2" fillId="0" borderId="1" xfId="0" applyFont="1" applyFill="1" applyBorder="1" applyAlignment="1">
      <alignment horizontal="right" vertical="top" wrapText="1"/>
    </xf>
    <xf numFmtId="0" fontId="4" fillId="2" borderId="0" xfId="0" applyFont="1" applyFill="1" applyAlignment="1">
      <alignment horizontal="center"/>
    </xf>
    <xf numFmtId="0" fontId="4" fillId="0" borderId="0" xfId="0" applyFont="1" applyAlignment="1">
      <alignment horizontal="center"/>
    </xf>
    <xf numFmtId="0" fontId="24" fillId="0" borderId="0" xfId="0" applyFont="1"/>
    <xf numFmtId="0" fontId="0" fillId="0" borderId="1" xfId="0" applyBorder="1" applyAlignment="1">
      <alignment horizontal="center" wrapText="1"/>
    </xf>
    <xf numFmtId="0" fontId="2" fillId="0" borderId="1" xfId="0" applyFont="1" applyFill="1" applyBorder="1" applyAlignment="1">
      <alignment horizontal="right" vertical="center" wrapText="1"/>
    </xf>
    <xf numFmtId="164" fontId="0" fillId="0" borderId="0" xfId="0" applyNumberFormat="1"/>
    <xf numFmtId="0" fontId="0" fillId="0" borderId="1" xfId="0" applyBorder="1" applyAlignment="1">
      <alignment horizontal="center" vertical="center" wrapText="1"/>
    </xf>
    <xf numFmtId="0" fontId="1" fillId="4" borderId="1"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5" fillId="0" borderId="1" xfId="0" applyFont="1" applyBorder="1" applyAlignment="1">
      <alignment horizontal="center" vertical="center"/>
    </xf>
    <xf numFmtId="0" fontId="25" fillId="0" borderId="40" xfId="0" applyFont="1" applyBorder="1" applyAlignment="1">
      <alignment vertical="center"/>
    </xf>
    <xf numFmtId="0" fontId="25" fillId="0" borderId="4" xfId="0" applyFont="1" applyBorder="1" applyAlignment="1">
      <alignment horizontal="center" vertical="center" wrapText="1"/>
    </xf>
    <xf numFmtId="0" fontId="25" fillId="0" borderId="7" xfId="0" applyFont="1" applyBorder="1" applyAlignment="1">
      <alignment vertical="center"/>
    </xf>
    <xf numFmtId="0" fontId="26" fillId="4" borderId="25" xfId="0" applyFont="1" applyFill="1" applyBorder="1" applyAlignment="1">
      <alignment vertical="center"/>
    </xf>
    <xf numFmtId="0" fontId="25" fillId="0" borderId="26" xfId="0" applyFont="1" applyBorder="1" applyAlignment="1">
      <alignment vertical="center" wrapText="1"/>
    </xf>
    <xf numFmtId="0" fontId="25" fillId="0" borderId="25" xfId="0" applyFont="1" applyBorder="1" applyAlignment="1">
      <alignment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right" vertical="center" wrapText="1"/>
    </xf>
    <xf numFmtId="0" fontId="8" fillId="0" borderId="6" xfId="0" applyFont="1" applyFill="1" applyBorder="1" applyAlignment="1">
      <alignment horizontal="right" vertical="center" wrapText="1"/>
    </xf>
    <xf numFmtId="0" fontId="25" fillId="0" borderId="3" xfId="0" applyFont="1" applyBorder="1" applyAlignment="1">
      <alignment horizontal="center" vertical="center"/>
    </xf>
    <xf numFmtId="0" fontId="25" fillId="0" borderId="5" xfId="0" applyFont="1" applyBorder="1" applyAlignment="1">
      <alignment vertical="center" wrapText="1"/>
    </xf>
    <xf numFmtId="0" fontId="0" fillId="2" borderId="0" xfId="0" applyFill="1" applyBorder="1" applyAlignment="1"/>
    <xf numFmtId="0" fontId="0" fillId="2" borderId="0" xfId="0" applyFill="1" applyAlignment="1"/>
    <xf numFmtId="0" fontId="0" fillId="0" borderId="25" xfId="0" applyBorder="1" applyAlignment="1">
      <alignment vertical="center" wrapText="1"/>
    </xf>
    <xf numFmtId="0" fontId="0" fillId="0" borderId="3" xfId="0" applyBorder="1" applyAlignment="1">
      <alignment horizontal="center" vertical="center"/>
    </xf>
    <xf numFmtId="0" fontId="3" fillId="8" borderId="8" xfId="0" applyFont="1" applyFill="1" applyBorder="1" applyAlignment="1">
      <alignment horizontal="left" vertical="center"/>
    </xf>
    <xf numFmtId="0" fontId="25" fillId="8"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3" fillId="8" borderId="8" xfId="0" applyFont="1" applyFill="1" applyBorder="1" applyAlignment="1">
      <alignment vertical="center"/>
    </xf>
    <xf numFmtId="0" fontId="25" fillId="8" borderId="7" xfId="0" applyFont="1" applyFill="1" applyBorder="1" applyAlignment="1">
      <alignment vertical="center"/>
    </xf>
    <xf numFmtId="0" fontId="8" fillId="7" borderId="3" xfId="0" applyFont="1" applyFill="1" applyBorder="1" applyAlignment="1">
      <alignment horizontal="center"/>
    </xf>
    <xf numFmtId="0" fontId="8" fillId="7" borderId="3" xfId="0" applyFont="1" applyFill="1" applyBorder="1" applyAlignment="1">
      <alignment horizontal="left"/>
    </xf>
    <xf numFmtId="0" fontId="0" fillId="0" borderId="4" xfId="0"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1" fontId="0" fillId="0" borderId="1" xfId="0" applyNumberFormat="1" applyBorder="1" applyAlignment="1">
      <alignment horizontal="center" vertical="center"/>
    </xf>
    <xf numFmtId="0" fontId="30" fillId="0" borderId="0" xfId="0" applyFont="1"/>
    <xf numFmtId="0" fontId="0" fillId="0" borderId="1" xfId="0" applyFill="1" applyBorder="1" applyAlignment="1">
      <alignment horizontal="center"/>
    </xf>
    <xf numFmtId="0" fontId="8" fillId="0" borderId="25" xfId="0" applyFont="1" applyBorder="1" applyAlignment="1">
      <alignment vertical="center" wrapText="1"/>
    </xf>
    <xf numFmtId="0" fontId="2" fillId="2" borderId="25" xfId="0" applyFont="1" applyFill="1" applyBorder="1" applyAlignment="1">
      <alignment vertical="center" wrapText="1"/>
    </xf>
    <xf numFmtId="0" fontId="0" fillId="0" borderId="26" xfId="0" applyBorder="1" applyAlignment="1">
      <alignment vertical="center" wrapText="1"/>
    </xf>
    <xf numFmtId="0" fontId="0" fillId="0" borderId="5" xfId="0" applyBorder="1" applyAlignment="1">
      <alignment vertical="center" wrapText="1"/>
    </xf>
    <xf numFmtId="0" fontId="31" fillId="0" borderId="0" xfId="0" applyFont="1"/>
    <xf numFmtId="0" fontId="32" fillId="0" borderId="0" xfId="0" applyFont="1" applyAlignment="1">
      <alignment horizontal="center"/>
    </xf>
    <xf numFmtId="0" fontId="25" fillId="0" borderId="39" xfId="0" applyFont="1" applyBorder="1" applyAlignment="1">
      <alignment horizontal="center" wrapText="1"/>
    </xf>
    <xf numFmtId="164" fontId="29" fillId="7" borderId="26" xfId="0" applyNumberFormat="1" applyFont="1" applyFill="1" applyBorder="1" applyAlignment="1">
      <alignment horizontal="center" vertical="center"/>
    </xf>
    <xf numFmtId="0" fontId="25" fillId="0" borderId="6" xfId="0" applyFont="1" applyBorder="1" applyAlignment="1">
      <alignment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0" fontId="3" fillId="7" borderId="43" xfId="0" applyFont="1" applyFill="1" applyBorder="1"/>
    <xf numFmtId="0" fontId="3" fillId="7" borderId="44" xfId="0" applyFont="1" applyFill="1" applyBorder="1" applyAlignment="1">
      <alignment horizontal="center"/>
    </xf>
    <xf numFmtId="0" fontId="3" fillId="7" borderId="45" xfId="0" applyFont="1" applyFill="1" applyBorder="1" applyAlignment="1">
      <alignment horizontal="left"/>
    </xf>
    <xf numFmtId="0" fontId="25" fillId="0" borderId="47" xfId="0" applyFont="1" applyBorder="1" applyAlignment="1">
      <alignment vertical="center"/>
    </xf>
    <xf numFmtId="0" fontId="0" fillId="0" borderId="47" xfId="0" applyBorder="1" applyAlignment="1">
      <alignment wrapText="1"/>
    </xf>
    <xf numFmtId="0" fontId="0" fillId="0" borderId="47" xfId="0" applyBorder="1" applyAlignment="1">
      <alignment vertical="center" wrapText="1"/>
    </xf>
    <xf numFmtId="0" fontId="0" fillId="0" borderId="49" xfId="0" applyBorder="1" applyAlignment="1">
      <alignment horizontal="center"/>
    </xf>
    <xf numFmtId="0" fontId="0" fillId="0" borderId="50" xfId="0" applyBorder="1" applyAlignment="1">
      <alignment vertical="center" wrapText="1"/>
    </xf>
    <xf numFmtId="0" fontId="3" fillId="8" borderId="38" xfId="0" applyFont="1" applyFill="1" applyBorder="1" applyAlignment="1">
      <alignment vertical="center"/>
    </xf>
    <xf numFmtId="0" fontId="1" fillId="4" borderId="41" xfId="0" applyFont="1" applyFill="1" applyBorder="1" applyAlignment="1">
      <alignment vertical="center"/>
    </xf>
    <xf numFmtId="0" fontId="3" fillId="0" borderId="46" xfId="0" applyFont="1" applyBorder="1" applyAlignment="1">
      <alignment vertical="center"/>
    </xf>
    <xf numFmtId="0" fontId="25" fillId="8" borderId="1" xfId="0" applyFont="1" applyFill="1" applyBorder="1" applyAlignment="1">
      <alignment horizontal="center" vertical="center" wrapText="1"/>
    </xf>
    <xf numFmtId="0" fontId="25" fillId="8" borderId="47" xfId="0" applyFont="1" applyFill="1" applyBorder="1" applyAlignment="1">
      <alignment vertical="center"/>
    </xf>
    <xf numFmtId="0" fontId="1" fillId="4" borderId="46" xfId="0" applyFont="1" applyFill="1" applyBorder="1" applyAlignment="1">
      <alignment vertical="center"/>
    </xf>
    <xf numFmtId="0" fontId="2" fillId="0" borderId="46" xfId="0" applyFont="1" applyFill="1" applyBorder="1" applyAlignment="1">
      <alignment vertical="center" wrapText="1"/>
    </xf>
    <xf numFmtId="0" fontId="2" fillId="0" borderId="46" xfId="0" applyFont="1" applyFill="1" applyBorder="1" applyAlignment="1">
      <alignment horizontal="right" vertical="center" wrapText="1"/>
    </xf>
    <xf numFmtId="0" fontId="2" fillId="0" borderId="48" xfId="0" applyFont="1" applyFill="1" applyBorder="1" applyAlignment="1">
      <alignment horizontal="right" vertical="center" wrapText="1"/>
    </xf>
    <xf numFmtId="0" fontId="0" fillId="0" borderId="50" xfId="0" applyBorder="1" applyAlignment="1">
      <alignment wrapText="1"/>
    </xf>
    <xf numFmtId="0" fontId="0" fillId="0" borderId="26" xfId="0" applyFill="1" applyBorder="1" applyAlignment="1">
      <alignment wrapText="1"/>
    </xf>
    <xf numFmtId="0" fontId="2" fillId="0" borderId="25" xfId="0" applyFont="1" applyFill="1" applyBorder="1" applyAlignment="1">
      <alignment vertical="center" wrapText="1"/>
    </xf>
    <xf numFmtId="0" fontId="0" fillId="0" borderId="41" xfId="0" applyBorder="1" applyAlignment="1">
      <alignment vertical="center" wrapText="1"/>
    </xf>
    <xf numFmtId="0" fontId="33" fillId="0" borderId="41" xfId="0" applyFont="1" applyFill="1" applyBorder="1" applyAlignment="1">
      <alignment vertical="center" wrapText="1"/>
    </xf>
    <xf numFmtId="0" fontId="2" fillId="0" borderId="41" xfId="0" applyFont="1" applyFill="1" applyBorder="1" applyAlignment="1">
      <alignment horizontal="right" vertical="center" wrapText="1"/>
    </xf>
    <xf numFmtId="0" fontId="2" fillId="0" borderId="42" xfId="0" applyFont="1" applyFill="1" applyBorder="1" applyAlignment="1">
      <alignment horizontal="right" vertical="center" wrapText="1"/>
    </xf>
    <xf numFmtId="0" fontId="25" fillId="0" borderId="1" xfId="0" applyFont="1" applyBorder="1" applyAlignment="1">
      <alignment horizontal="center" vertical="center" wrapText="1"/>
    </xf>
    <xf numFmtId="0" fontId="0" fillId="0" borderId="49" xfId="0" applyBorder="1" applyAlignment="1">
      <alignment horizontal="center" vertical="center"/>
    </xf>
    <xf numFmtId="0" fontId="3" fillId="8" borderId="51" xfId="0" applyFont="1" applyFill="1" applyBorder="1" applyAlignment="1">
      <alignment vertical="center"/>
    </xf>
    <xf numFmtId="0" fontId="25" fillId="0" borderId="52" xfId="0" applyFont="1" applyBorder="1" applyAlignment="1">
      <alignment horizontal="center" wrapText="1"/>
    </xf>
    <xf numFmtId="0" fontId="25" fillId="0" borderId="53" xfId="0" applyFont="1" applyBorder="1" applyAlignment="1">
      <alignment vertical="center"/>
    </xf>
    <xf numFmtId="0" fontId="1" fillId="4" borderId="54" xfId="0" applyFont="1" applyFill="1" applyBorder="1" applyAlignment="1">
      <alignment vertical="center"/>
    </xf>
    <xf numFmtId="0" fontId="33" fillId="0" borderId="54" xfId="0" applyFont="1" applyFill="1" applyBorder="1" applyAlignment="1">
      <alignment vertical="center" wrapText="1"/>
    </xf>
    <xf numFmtId="0" fontId="2" fillId="0" borderId="54" xfId="0" applyFont="1" applyFill="1" applyBorder="1" applyAlignment="1">
      <alignment horizontal="right" vertical="center" wrapText="1"/>
    </xf>
    <xf numFmtId="0" fontId="2" fillId="0" borderId="55" xfId="0" applyFont="1" applyFill="1" applyBorder="1" applyAlignment="1">
      <alignment horizontal="right" vertical="center" wrapText="1"/>
    </xf>
    <xf numFmtId="0" fontId="3" fillId="7" borderId="56" xfId="0" applyFont="1" applyFill="1" applyBorder="1"/>
    <xf numFmtId="0" fontId="3" fillId="7" borderId="57" xfId="0" applyFont="1" applyFill="1" applyBorder="1" applyAlignment="1">
      <alignment horizontal="center"/>
    </xf>
    <xf numFmtId="0" fontId="3" fillId="7" borderId="58" xfId="0" applyFont="1" applyFill="1" applyBorder="1" applyAlignment="1">
      <alignment horizontal="left"/>
    </xf>
    <xf numFmtId="0" fontId="33" fillId="0" borderId="25" xfId="0" applyFont="1" applyFill="1" applyBorder="1" applyAlignment="1">
      <alignment vertical="center" wrapText="1"/>
    </xf>
    <xf numFmtId="0" fontId="28" fillId="10" borderId="4" xfId="0" applyFont="1" applyFill="1" applyBorder="1" applyAlignment="1">
      <alignment horizontal="center" vertical="center" wrapText="1"/>
    </xf>
    <xf numFmtId="0" fontId="26" fillId="10" borderId="25" xfId="0" applyFont="1" applyFill="1" applyBorder="1" applyAlignment="1">
      <alignment vertical="center"/>
    </xf>
    <xf numFmtId="0" fontId="3" fillId="0" borderId="8" xfId="0" applyFont="1" applyFill="1" applyBorder="1"/>
    <xf numFmtId="0" fontId="3" fillId="7" borderId="1" xfId="0" applyFont="1" applyFill="1" applyBorder="1"/>
    <xf numFmtId="0" fontId="25" fillId="0" borderId="1" xfId="0" applyFont="1" applyBorder="1" applyAlignment="1">
      <alignment vertical="center"/>
    </xf>
    <xf numFmtId="0" fontId="0" fillId="0" borderId="1" xfId="0" applyFill="1" applyBorder="1" applyAlignment="1">
      <alignment horizontal="center" vertical="center"/>
    </xf>
    <xf numFmtId="0" fontId="0" fillId="0" borderId="26" xfId="0" applyFill="1" applyBorder="1" applyAlignment="1">
      <alignment vertical="center" wrapText="1"/>
    </xf>
    <xf numFmtId="0" fontId="0" fillId="0" borderId="1" xfId="0" applyFill="1" applyBorder="1" applyAlignment="1">
      <alignment vertical="center" wrapText="1"/>
    </xf>
    <xf numFmtId="0" fontId="33" fillId="0" borderId="1" xfId="0" applyFont="1" applyFill="1" applyBorder="1" applyAlignment="1">
      <alignment vertical="top" wrapText="1"/>
    </xf>
    <xf numFmtId="0" fontId="8" fillId="7" borderId="43" xfId="0" applyFont="1" applyFill="1" applyBorder="1"/>
    <xf numFmtId="0" fontId="8" fillId="7" borderId="44" xfId="0" applyFont="1" applyFill="1" applyBorder="1" applyAlignment="1">
      <alignment horizontal="center"/>
    </xf>
    <xf numFmtId="0" fontId="8" fillId="7" borderId="45" xfId="0" applyFont="1" applyFill="1" applyBorder="1" applyAlignment="1">
      <alignment horizontal="left"/>
    </xf>
    <xf numFmtId="0" fontId="3" fillId="0" borderId="46" xfId="0" applyFont="1" applyBorder="1"/>
    <xf numFmtId="0" fontId="6" fillId="4" borderId="46" xfId="0" applyFont="1" applyFill="1" applyBorder="1" applyAlignment="1">
      <alignment vertical="top"/>
    </xf>
    <xf numFmtId="0" fontId="0" fillId="0" borderId="46" xfId="0" applyBorder="1" applyAlignment="1">
      <alignment vertical="top" wrapText="1"/>
    </xf>
    <xf numFmtId="0" fontId="2" fillId="0" borderId="46" xfId="0" applyFont="1" applyFill="1" applyBorder="1" applyAlignment="1">
      <alignment horizontal="right" vertical="top" wrapText="1"/>
    </xf>
    <xf numFmtId="0" fontId="2" fillId="0" borderId="48" xfId="0" applyFont="1" applyFill="1" applyBorder="1" applyAlignment="1">
      <alignment horizontal="right" vertical="top" wrapText="1"/>
    </xf>
    <xf numFmtId="0" fontId="2" fillId="0" borderId="46" xfId="0" applyFont="1" applyFill="1" applyBorder="1" applyAlignment="1">
      <alignment vertical="top" wrapText="1"/>
    </xf>
    <xf numFmtId="0" fontId="2"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9" borderId="1" xfId="0" applyFont="1" applyFill="1" applyBorder="1" applyAlignment="1">
      <alignment horizontal="center" vertical="center"/>
    </xf>
    <xf numFmtId="0" fontId="3" fillId="0" borderId="8" xfId="0" applyFont="1" applyBorder="1" applyAlignment="1">
      <alignment vertical="center"/>
    </xf>
    <xf numFmtId="0" fontId="1" fillId="4" borderId="25" xfId="0" applyFont="1" applyFill="1" applyBorder="1" applyAlignment="1">
      <alignment vertical="center"/>
    </xf>
    <xf numFmtId="0" fontId="2" fillId="0" borderId="2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16" fontId="0" fillId="0" borderId="1" xfId="0" applyNumberFormat="1" applyFont="1" applyBorder="1" applyAlignment="1">
      <alignment vertical="center" wrapText="1"/>
    </xf>
    <xf numFmtId="15" fontId="0" fillId="0" borderId="1" xfId="0" applyNumberFormat="1" applyFont="1" applyBorder="1" applyAlignment="1">
      <alignment vertical="center" wrapText="1"/>
    </xf>
    <xf numFmtId="17" fontId="0" fillId="0" borderId="4" xfId="0" applyNumberFormat="1" applyBorder="1" applyAlignment="1">
      <alignment horizontal="center" vertical="center" wrapText="1"/>
    </xf>
    <xf numFmtId="0" fontId="0" fillId="0" borderId="6" xfId="0" applyBorder="1" applyAlignment="1">
      <alignment vertical="center" wrapText="1"/>
    </xf>
    <xf numFmtId="0" fontId="1" fillId="4" borderId="25" xfId="0" applyFont="1" applyFill="1" applyBorder="1" applyAlignment="1">
      <alignment vertical="center" wrapText="1"/>
    </xf>
    <xf numFmtId="0" fontId="0" fillId="0" borderId="59" xfId="0" applyBorder="1" applyAlignment="1">
      <alignment horizontal="center" vertical="center"/>
    </xf>
    <xf numFmtId="0" fontId="0" fillId="0" borderId="60" xfId="0" applyBorder="1" applyAlignment="1">
      <alignment vertical="center" wrapText="1"/>
    </xf>
    <xf numFmtId="0" fontId="0" fillId="0" borderId="61" xfId="0" applyBorder="1" applyAlignment="1">
      <alignment horizontal="center" vertical="center"/>
    </xf>
    <xf numFmtId="0" fontId="0" fillId="0" borderId="62" xfId="0" applyBorder="1" applyAlignment="1">
      <alignment vertical="center" wrapText="1"/>
    </xf>
    <xf numFmtId="0" fontId="0" fillId="0" borderId="5" xfId="0" applyBorder="1" applyAlignment="1">
      <alignment vertical="center"/>
    </xf>
    <xf numFmtId="0" fontId="26" fillId="4" borderId="46" xfId="0" applyFont="1" applyFill="1" applyBorder="1" applyAlignment="1">
      <alignment vertical="center"/>
    </xf>
    <xf numFmtId="0" fontId="25" fillId="0" borderId="46" xfId="0" applyFont="1" applyBorder="1" applyAlignment="1">
      <alignment vertical="center" wrapText="1"/>
    </xf>
    <xf numFmtId="0" fontId="8" fillId="0" borderId="46" xfId="0" applyFont="1" applyFill="1" applyBorder="1" applyAlignment="1">
      <alignment vertical="center" wrapText="1"/>
    </xf>
    <xf numFmtId="0" fontId="8" fillId="0" borderId="46" xfId="0" applyFont="1" applyFill="1" applyBorder="1" applyAlignment="1">
      <alignment horizontal="right" vertical="center" wrapText="1"/>
    </xf>
    <xf numFmtId="0" fontId="8" fillId="0" borderId="48" xfId="0" applyFont="1" applyFill="1" applyBorder="1" applyAlignment="1">
      <alignment horizontal="right" vertical="center" wrapText="1"/>
    </xf>
    <xf numFmtId="164" fontId="0" fillId="0" borderId="26" xfId="0" applyNumberFormat="1" applyBorder="1" applyAlignment="1">
      <alignment horizontal="center" vertical="center"/>
    </xf>
    <xf numFmtId="164" fontId="0" fillId="0" borderId="5" xfId="0" applyNumberFormat="1" applyBorder="1" applyAlignment="1">
      <alignment horizontal="center" vertical="center"/>
    </xf>
    <xf numFmtId="164" fontId="29" fillId="7" borderId="1" xfId="0" applyNumberFormat="1" applyFont="1" applyFill="1" applyBorder="1" applyAlignment="1">
      <alignment horizontal="center" vertical="center" wrapText="1"/>
    </xf>
    <xf numFmtId="0" fontId="0" fillId="0" borderId="7" xfId="0" applyBorder="1" applyAlignment="1">
      <alignment vertical="center" wrapText="1"/>
    </xf>
    <xf numFmtId="0" fontId="6" fillId="4" borderId="25" xfId="0" applyFont="1" applyFill="1" applyBorder="1" applyAlignment="1">
      <alignment vertical="center"/>
    </xf>
    <xf numFmtId="0" fontId="8" fillId="7" borderId="57" xfId="0" applyFont="1" applyFill="1" applyBorder="1" applyAlignment="1">
      <alignment horizontal="center"/>
    </xf>
    <xf numFmtId="0" fontId="8" fillId="7" borderId="58" xfId="0" applyFont="1" applyFill="1" applyBorder="1" applyAlignment="1">
      <alignment horizontal="left"/>
    </xf>
    <xf numFmtId="0" fontId="0" fillId="0" borderId="25" xfId="0" applyFont="1" applyBorder="1" applyAlignment="1">
      <alignment vertical="center" wrapText="1"/>
    </xf>
    <xf numFmtId="0" fontId="0" fillId="0" borderId="3" xfId="0" applyFont="1" applyBorder="1" applyAlignment="1">
      <alignment horizontal="center" vertical="center" wrapText="1"/>
    </xf>
    <xf numFmtId="0" fontId="0" fillId="0" borderId="1" xfId="0" applyFont="1" applyBorder="1" applyAlignment="1">
      <alignment vertical="center"/>
    </xf>
    <xf numFmtId="0" fontId="28" fillId="4" borderId="4" xfId="0" applyFont="1" applyFill="1" applyBorder="1" applyAlignment="1">
      <alignment horizontal="center" vertical="center" wrapText="1"/>
    </xf>
    <xf numFmtId="1" fontId="25" fillId="0" borderId="1" xfId="0" applyNumberFormat="1" applyFont="1" applyBorder="1" applyAlignment="1">
      <alignment horizontal="center" vertical="center" wrapText="1"/>
    </xf>
    <xf numFmtId="1" fontId="25" fillId="0" borderId="1" xfId="0" applyNumberFormat="1" applyFont="1" applyFill="1" applyBorder="1" applyAlignment="1">
      <alignment horizontal="center" vertical="center" wrapText="1"/>
    </xf>
    <xf numFmtId="0" fontId="25" fillId="9"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Border="1" applyAlignment="1">
      <alignment horizontal="center" vertical="center" wrapText="1"/>
    </xf>
    <xf numFmtId="0" fontId="28" fillId="4" borderId="7" xfId="0" applyFont="1" applyFill="1" applyBorder="1" applyAlignment="1">
      <alignment horizontal="center" vertical="center" wrapText="1"/>
    </xf>
    <xf numFmtId="0" fontId="8" fillId="7" borderId="3" xfId="0" applyFont="1" applyFill="1" applyBorder="1"/>
    <xf numFmtId="0" fontId="3" fillId="0" borderId="8" xfId="0" applyFont="1" applyBorder="1" applyAlignment="1">
      <alignment vertical="center" wrapText="1"/>
    </xf>
    <xf numFmtId="0" fontId="25" fillId="0" borderId="7" xfId="0" applyFont="1" applyBorder="1" applyAlignment="1">
      <alignment vertical="center" wrapText="1"/>
    </xf>
    <xf numFmtId="0" fontId="26" fillId="4" borderId="25" xfId="0" applyFont="1" applyFill="1" applyBorder="1" applyAlignment="1">
      <alignment vertical="center" wrapText="1"/>
    </xf>
    <xf numFmtId="16" fontId="0" fillId="0" borderId="26" xfId="0" applyNumberFormat="1" applyBorder="1" applyAlignment="1">
      <alignment vertical="center" wrapText="1"/>
    </xf>
    <xf numFmtId="0" fontId="3" fillId="7" borderId="3" xfId="0" applyFont="1" applyFill="1" applyBorder="1" applyAlignment="1">
      <alignment vertical="center"/>
    </xf>
    <xf numFmtId="0" fontId="8" fillId="7" borderId="3" xfId="0" applyFont="1" applyFill="1" applyBorder="1" applyAlignment="1">
      <alignment horizontal="center" vertical="center"/>
    </xf>
    <xf numFmtId="0" fontId="8" fillId="7" borderId="3" xfId="0" applyFont="1" applyFill="1" applyBorder="1" applyAlignment="1">
      <alignment horizontal="left" vertical="center"/>
    </xf>
    <xf numFmtId="0" fontId="1" fillId="4" borderId="33" xfId="0" applyFont="1" applyFill="1" applyBorder="1" applyAlignment="1">
      <alignment vertical="center"/>
    </xf>
    <xf numFmtId="0" fontId="0" fillId="0" borderId="29" xfId="0" applyBorder="1" applyAlignment="1">
      <alignment horizontal="center" vertical="center"/>
    </xf>
    <xf numFmtId="0" fontId="0" fillId="0" borderId="34" xfId="0" applyBorder="1" applyAlignment="1">
      <alignment vertical="center" wrapText="1"/>
    </xf>
    <xf numFmtId="0" fontId="0" fillId="0" borderId="33" xfId="0" applyBorder="1" applyAlignment="1">
      <alignment vertical="center" wrapText="1"/>
    </xf>
    <xf numFmtId="16" fontId="0" fillId="0" borderId="34" xfId="0" applyNumberFormat="1" applyBorder="1" applyAlignment="1">
      <alignment vertical="center" wrapText="1"/>
    </xf>
    <xf numFmtId="0" fontId="8" fillId="0" borderId="33" xfId="0" applyFont="1" applyFill="1" applyBorder="1" applyAlignment="1">
      <alignment vertical="center" wrapText="1"/>
    </xf>
    <xf numFmtId="0" fontId="2" fillId="0" borderId="33" xfId="0" applyFont="1" applyFill="1" applyBorder="1" applyAlignment="1">
      <alignment horizontal="right" vertical="center" wrapText="1"/>
    </xf>
    <xf numFmtId="0" fontId="2" fillId="0" borderId="35" xfId="0" applyFont="1" applyFill="1" applyBorder="1" applyAlignment="1">
      <alignment horizontal="right" vertical="center" wrapText="1"/>
    </xf>
    <xf numFmtId="0" fontId="0" fillId="0" borderId="36" xfId="0" applyBorder="1" applyAlignment="1">
      <alignment horizontal="center" vertical="center"/>
    </xf>
    <xf numFmtId="0" fontId="0" fillId="0" borderId="37" xfId="0" applyBorder="1" applyAlignment="1">
      <alignment vertical="center" wrapText="1"/>
    </xf>
    <xf numFmtId="0" fontId="0" fillId="0" borderId="0" xfId="0" applyAlignment="1">
      <alignment horizontal="center" vertical="center"/>
    </xf>
    <xf numFmtId="0" fontId="35" fillId="0" borderId="26" xfId="0" applyFont="1" applyBorder="1" applyAlignment="1">
      <alignment vertical="center" wrapText="1"/>
    </xf>
    <xf numFmtId="0" fontId="35" fillId="0" borderId="5" xfId="0" applyFont="1" applyBorder="1" applyAlignment="1">
      <alignment vertical="center" wrapText="1"/>
    </xf>
    <xf numFmtId="0" fontId="28" fillId="10" borderId="7" xfId="0" applyFont="1" applyFill="1" applyBorder="1" applyAlignment="1">
      <alignment horizontal="center" vertical="center" wrapText="1"/>
    </xf>
    <xf numFmtId="0" fontId="26" fillId="10" borderId="25" xfId="0" applyFont="1" applyFill="1" applyBorder="1" applyAlignment="1">
      <alignment vertical="center" wrapText="1"/>
    </xf>
    <xf numFmtId="1" fontId="25" fillId="9" borderId="1" xfId="0" applyNumberFormat="1" applyFont="1" applyFill="1" applyBorder="1" applyAlignment="1">
      <alignment horizontal="center" vertical="center" wrapText="1"/>
    </xf>
    <xf numFmtId="164" fontId="29" fillId="7" borderId="26" xfId="0" applyNumberFormat="1" applyFont="1" applyFill="1" applyBorder="1" applyAlignment="1">
      <alignment horizontal="center" vertical="center" wrapText="1"/>
    </xf>
    <xf numFmtId="1" fontId="25" fillId="0" borderId="3" xfId="0" applyNumberFormat="1" applyFont="1" applyFill="1" applyBorder="1" applyAlignment="1">
      <alignment horizontal="center" vertical="center" wrapText="1"/>
    </xf>
    <xf numFmtId="0" fontId="25" fillId="9" borderId="3" xfId="0" applyFont="1" applyFill="1" applyBorder="1" applyAlignment="1">
      <alignment horizontal="center" vertical="center" wrapText="1"/>
    </xf>
    <xf numFmtId="0" fontId="3" fillId="0" borderId="30" xfId="0" applyFont="1" applyBorder="1" applyAlignment="1">
      <alignment vertical="center"/>
    </xf>
    <xf numFmtId="0" fontId="25" fillId="0" borderId="31" xfId="0" applyFont="1" applyBorder="1" applyAlignment="1">
      <alignment horizontal="center" vertical="center" wrapText="1"/>
    </xf>
    <xf numFmtId="0" fontId="25" fillId="0" borderId="32" xfId="0" applyFont="1" applyBorder="1" applyAlignment="1">
      <alignment vertical="center"/>
    </xf>
    <xf numFmtId="0" fontId="26" fillId="4" borderId="25" xfId="0" applyFont="1" applyFill="1" applyBorder="1" applyAlignment="1">
      <alignment vertical="top"/>
    </xf>
    <xf numFmtId="0" fontId="25" fillId="0" borderId="25" xfId="0" applyFont="1" applyBorder="1" applyAlignment="1">
      <alignment vertical="top" wrapText="1"/>
    </xf>
    <xf numFmtId="0" fontId="8" fillId="0" borderId="25" xfId="0" applyFont="1" applyFill="1" applyBorder="1" applyAlignment="1">
      <alignment vertical="top" wrapText="1"/>
    </xf>
    <xf numFmtId="0" fontId="8" fillId="0" borderId="25" xfId="0" applyFont="1" applyFill="1" applyBorder="1" applyAlignment="1">
      <alignment horizontal="right" vertical="top" wrapText="1"/>
    </xf>
    <xf numFmtId="0" fontId="25" fillId="0" borderId="6" xfId="0" applyFont="1" applyBorder="1" applyAlignment="1">
      <alignment vertical="top" wrapText="1"/>
    </xf>
    <xf numFmtId="164" fontId="25" fillId="0" borderId="26" xfId="0" applyNumberFormat="1" applyFont="1" applyFill="1" applyBorder="1" applyAlignment="1">
      <alignment horizontal="center" vertical="center"/>
    </xf>
    <xf numFmtId="0" fontId="8" fillId="7" borderId="43" xfId="0" applyFont="1" applyFill="1" applyBorder="1" applyAlignment="1">
      <alignment vertical="center"/>
    </xf>
    <xf numFmtId="0" fontId="8" fillId="7" borderId="44" xfId="0" applyFont="1" applyFill="1" applyBorder="1" applyAlignment="1">
      <alignment horizontal="center" vertical="center"/>
    </xf>
    <xf numFmtId="0" fontId="8" fillId="7" borderId="45" xfId="0" applyFont="1" applyFill="1" applyBorder="1" applyAlignment="1">
      <alignment horizontal="left" vertical="center"/>
    </xf>
    <xf numFmtId="0" fontId="0" fillId="0" borderId="1" xfId="0" applyBorder="1" applyAlignment="1">
      <alignment horizontal="center"/>
    </xf>
    <xf numFmtId="0" fontId="0" fillId="0" borderId="3" xfId="0" applyBorder="1" applyAlignment="1">
      <alignment horizontal="center"/>
    </xf>
    <xf numFmtId="0" fontId="0" fillId="0" borderId="26" xfId="0" applyBorder="1" applyAlignment="1">
      <alignment wrapText="1"/>
    </xf>
    <xf numFmtId="0" fontId="0" fillId="0" borderId="26" xfId="0" applyBorder="1" applyAlignment="1">
      <alignment vertical="center" wrapText="1"/>
    </xf>
    <xf numFmtId="0" fontId="0" fillId="0" borderId="26" xfId="0" applyBorder="1"/>
    <xf numFmtId="0" fontId="2" fillId="5" borderId="26" xfId="0" applyFont="1" applyFill="1" applyBorder="1"/>
    <xf numFmtId="0" fontId="2" fillId="0" borderId="26" xfId="0" applyFont="1" applyBorder="1" applyAlignment="1">
      <alignment vertical="center" wrapText="1"/>
    </xf>
    <xf numFmtId="0" fontId="2" fillId="0" borderId="5" xfId="0" applyFont="1" applyBorder="1" applyAlignment="1">
      <alignment vertical="center" wrapText="1"/>
    </xf>
    <xf numFmtId="16" fontId="0" fillId="0" borderId="47" xfId="0" quotePrefix="1" applyNumberFormat="1" applyBorder="1" applyAlignment="1">
      <alignment horizontal="left" vertical="top" wrapText="1"/>
    </xf>
    <xf numFmtId="0" fontId="0" fillId="0" borderId="59" xfId="0" applyBorder="1" applyAlignment="1">
      <alignment horizontal="center"/>
    </xf>
    <xf numFmtId="0" fontId="0" fillId="0" borderId="60" xfId="0" applyBorder="1" applyAlignment="1">
      <alignment wrapText="1"/>
    </xf>
    <xf numFmtId="0" fontId="0" fillId="0" borderId="61" xfId="0" applyBorder="1" applyAlignment="1">
      <alignment horizontal="center"/>
    </xf>
    <xf numFmtId="0" fontId="0" fillId="0" borderId="62" xfId="0" applyBorder="1" applyAlignment="1">
      <alignment wrapText="1"/>
    </xf>
    <xf numFmtId="0" fontId="8" fillId="8" borderId="8" xfId="0" applyFont="1" applyFill="1" applyBorder="1" applyAlignment="1">
      <alignment horizontal="center" vertical="center" wrapText="1"/>
    </xf>
    <xf numFmtId="10" fontId="0" fillId="0" borderId="59" xfId="0" applyNumberFormat="1" applyBorder="1" applyAlignment="1">
      <alignment horizontal="center" vertical="center"/>
    </xf>
    <xf numFmtId="10" fontId="0" fillId="0" borderId="1" xfId="0" applyNumberFormat="1" applyBorder="1" applyAlignment="1">
      <alignment horizontal="left" wrapText="1"/>
    </xf>
    <xf numFmtId="0" fontId="0" fillId="0" borderId="1" xfId="0" applyBorder="1" applyAlignment="1">
      <alignment wrapText="1"/>
    </xf>
    <xf numFmtId="0" fontId="0" fillId="0" borderId="46" xfId="0" applyFont="1" applyBorder="1" applyAlignment="1">
      <alignment vertical="center" wrapText="1"/>
    </xf>
    <xf numFmtId="0" fontId="0" fillId="0" borderId="1" xfId="0" applyFont="1" applyBorder="1" applyAlignment="1">
      <alignment horizontal="center"/>
    </xf>
    <xf numFmtId="0" fontId="0" fillId="2" borderId="2" xfId="0" applyFont="1" applyFill="1" applyBorder="1" applyAlignment="1">
      <alignment vertical="center"/>
    </xf>
    <xf numFmtId="0" fontId="0" fillId="0" borderId="2" xfId="0" applyFont="1" applyBorder="1" applyAlignment="1">
      <alignment horizontal="center"/>
    </xf>
    <xf numFmtId="0" fontId="0" fillId="0" borderId="2" xfId="0" applyFont="1" applyBorder="1" applyAlignment="1">
      <alignment wrapText="1"/>
    </xf>
    <xf numFmtId="0" fontId="0" fillId="0" borderId="1" xfId="0" applyFont="1" applyFill="1" applyBorder="1" applyAlignment="1">
      <alignment horizontal="center"/>
    </xf>
    <xf numFmtId="0" fontId="0" fillId="0" borderId="3" xfId="0" applyFont="1" applyBorder="1" applyAlignment="1">
      <alignment horizontal="center"/>
    </xf>
    <xf numFmtId="0" fontId="0" fillId="0" borderId="47" xfId="0" applyFont="1" applyBorder="1" applyAlignment="1">
      <alignment vertical="center" wrapText="1"/>
    </xf>
    <xf numFmtId="0" fontId="0" fillId="0" borderId="50" xfId="0" applyFont="1" applyBorder="1" applyAlignment="1">
      <alignment vertical="center" wrapText="1"/>
    </xf>
    <xf numFmtId="0" fontId="0" fillId="0" borderId="49" xfId="0" applyFont="1" applyBorder="1" applyAlignment="1">
      <alignment horizontal="center" vertical="center"/>
    </xf>
    <xf numFmtId="0" fontId="0" fillId="0" borderId="25" xfId="0" applyFont="1" applyFill="1" applyBorder="1" applyAlignment="1">
      <alignment vertical="center" wrapText="1"/>
    </xf>
    <xf numFmtId="165" fontId="0" fillId="0" borderId="1" xfId="0" applyNumberFormat="1" applyBorder="1" applyAlignment="1">
      <alignment horizontal="center" vertical="center"/>
    </xf>
    <xf numFmtId="0" fontId="3" fillId="0" borderId="67" xfId="0" applyFont="1" applyBorder="1" applyAlignment="1">
      <alignment vertical="center"/>
    </xf>
    <xf numFmtId="17" fontId="0" fillId="0" borderId="29" xfId="0" applyNumberFormat="1" applyBorder="1" applyAlignment="1">
      <alignment horizontal="center" vertical="center" wrapText="1"/>
    </xf>
    <xf numFmtId="0" fontId="0" fillId="0" borderId="29" xfId="0" applyBorder="1" applyAlignment="1">
      <alignment horizontal="center" vertical="center" wrapText="1"/>
    </xf>
    <xf numFmtId="0" fontId="0" fillId="0" borderId="68" xfId="0" applyBorder="1" applyAlignment="1">
      <alignment horizontal="center" vertical="center" wrapText="1"/>
    </xf>
    <xf numFmtId="0" fontId="1" fillId="4" borderId="67" xfId="0" applyFont="1" applyFill="1" applyBorder="1" applyAlignment="1">
      <alignment vertical="center"/>
    </xf>
    <xf numFmtId="164" fontId="0" fillId="0" borderId="29" xfId="0" applyNumberFormat="1" applyBorder="1" applyAlignment="1">
      <alignment horizontal="center" vertical="center"/>
    </xf>
    <xf numFmtId="164" fontId="25" fillId="0" borderId="29" xfId="0" applyNumberFormat="1" applyFont="1" applyFill="1" applyBorder="1" applyAlignment="1">
      <alignment horizontal="center" vertical="center" wrapText="1"/>
    </xf>
    <xf numFmtId="164" fontId="0" fillId="0" borderId="68" xfId="0" applyNumberFormat="1" applyBorder="1" applyAlignment="1">
      <alignment horizontal="center" vertical="center"/>
    </xf>
    <xf numFmtId="0" fontId="0" fillId="0" borderId="67" xfId="0" applyBorder="1" applyAlignment="1">
      <alignment vertical="center" wrapText="1"/>
    </xf>
    <xf numFmtId="0" fontId="0" fillId="0" borderId="69" xfId="0" applyBorder="1" applyAlignment="1">
      <alignment vertical="center" wrapText="1"/>
    </xf>
    <xf numFmtId="164" fontId="0" fillId="0" borderId="70" xfId="0" applyNumberFormat="1" applyBorder="1" applyAlignment="1">
      <alignment horizontal="center" vertical="center"/>
    </xf>
    <xf numFmtId="164" fontId="25" fillId="0" borderId="70" xfId="0" applyNumberFormat="1" applyFont="1" applyFill="1" applyBorder="1" applyAlignment="1">
      <alignment horizontal="center" vertical="center" wrapText="1"/>
    </xf>
    <xf numFmtId="164" fontId="0" fillId="0" borderId="71" xfId="0" applyNumberFormat="1" applyBorder="1" applyAlignment="1">
      <alignment horizontal="center" vertical="center"/>
    </xf>
    <xf numFmtId="0" fontId="0" fillId="0" borderId="7" xfId="0" applyBorder="1" applyAlignment="1">
      <alignment horizontal="center" vertical="center" wrapText="1"/>
    </xf>
    <xf numFmtId="164" fontId="25" fillId="0" borderId="5" xfId="0" applyNumberFormat="1" applyFont="1" applyFill="1" applyBorder="1" applyAlignment="1">
      <alignment horizontal="center" vertical="center"/>
    </xf>
    <xf numFmtId="1" fontId="0" fillId="0" borderId="59" xfId="0" applyNumberFormat="1" applyBorder="1" applyAlignment="1">
      <alignment horizontal="center" vertical="center"/>
    </xf>
    <xf numFmtId="0" fontId="8" fillId="8" borderId="8" xfId="0" applyFont="1" applyFill="1" applyBorder="1" applyAlignment="1">
      <alignment horizontal="left" vertical="center"/>
    </xf>
    <xf numFmtId="0" fontId="3" fillId="0" borderId="72" xfId="0" applyFont="1" applyBorder="1" applyAlignment="1">
      <alignment vertical="center"/>
    </xf>
    <xf numFmtId="0" fontId="25" fillId="0" borderId="73" xfId="0" applyFont="1" applyBorder="1" applyAlignment="1">
      <alignment horizontal="center" vertical="center" wrapText="1"/>
    </xf>
    <xf numFmtId="0" fontId="25" fillId="0" borderId="74" xfId="0" applyFont="1" applyBorder="1" applyAlignment="1">
      <alignment vertical="center"/>
    </xf>
    <xf numFmtId="0" fontId="1" fillId="4" borderId="75" xfId="0" applyFont="1" applyFill="1" applyBorder="1" applyAlignment="1">
      <alignment vertical="center"/>
    </xf>
    <xf numFmtId="0" fontId="33" fillId="0" borderId="75" xfId="0" applyFont="1" applyFill="1" applyBorder="1" applyAlignment="1">
      <alignment vertical="center" wrapText="1"/>
    </xf>
    <xf numFmtId="0" fontId="2" fillId="0" borderId="75" xfId="0" applyFont="1" applyFill="1" applyBorder="1" applyAlignment="1">
      <alignment horizontal="right" vertical="center" wrapText="1"/>
    </xf>
    <xf numFmtId="0" fontId="2" fillId="0" borderId="76" xfId="0" applyFont="1" applyFill="1" applyBorder="1" applyAlignment="1">
      <alignment horizontal="right" vertical="center" wrapText="1"/>
    </xf>
    <xf numFmtId="0" fontId="0" fillId="0" borderId="54" xfId="0" applyFont="1" applyBorder="1" applyAlignment="1">
      <alignment vertical="center" wrapText="1"/>
    </xf>
    <xf numFmtId="0" fontId="0" fillId="0" borderId="59" xfId="0" applyFont="1" applyBorder="1" applyAlignment="1">
      <alignment horizontal="center" vertical="center"/>
    </xf>
    <xf numFmtId="0" fontId="0" fillId="0" borderId="75" xfId="0" applyFont="1" applyBorder="1" applyAlignment="1">
      <alignment vertical="center" wrapText="1"/>
    </xf>
    <xf numFmtId="0" fontId="0" fillId="0" borderId="61" xfId="0" applyFont="1" applyBorder="1" applyAlignment="1">
      <alignment horizontal="center" vertical="center"/>
    </xf>
    <xf numFmtId="0" fontId="0" fillId="0" borderId="60" xfId="0" applyFont="1" applyBorder="1" applyAlignment="1">
      <alignment horizontal="left" vertical="center" wrapText="1"/>
    </xf>
    <xf numFmtId="16" fontId="0" fillId="0" borderId="60" xfId="0" applyNumberFormat="1" applyFont="1" applyBorder="1" applyAlignment="1">
      <alignment horizontal="left" vertical="center" wrapText="1"/>
    </xf>
    <xf numFmtId="0" fontId="0" fillId="0" borderId="62" xfId="0" applyFont="1" applyBorder="1" applyAlignment="1">
      <alignment horizontal="left" vertical="center" wrapText="1"/>
    </xf>
    <xf numFmtId="1" fontId="0" fillId="0" borderId="59" xfId="0" applyNumberFormat="1" applyFont="1" applyBorder="1" applyAlignment="1">
      <alignment horizontal="center" vertical="center"/>
    </xf>
    <xf numFmtId="0" fontId="0" fillId="0" borderId="4" xfId="0" applyFont="1" applyBorder="1" applyAlignment="1">
      <alignment horizontal="center" vertical="center" wrapText="1"/>
    </xf>
    <xf numFmtId="15" fontId="0" fillId="0" borderId="26" xfId="0" applyNumberFormat="1" applyBorder="1" applyAlignment="1">
      <alignment vertical="center" wrapText="1"/>
    </xf>
    <xf numFmtId="0" fontId="3" fillId="3" borderId="64"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6" xfId="0" applyFont="1" applyFill="1" applyBorder="1" applyAlignment="1">
      <alignment horizontal="center" vertical="center"/>
    </xf>
    <xf numFmtId="0" fontId="8" fillId="5" borderId="12" xfId="0" applyFont="1" applyFill="1" applyBorder="1" applyAlignment="1">
      <alignment horizontal="left" vertical="center"/>
    </xf>
    <xf numFmtId="0" fontId="8" fillId="5" borderId="0" xfId="0" applyFont="1" applyFill="1" applyBorder="1" applyAlignment="1">
      <alignment horizontal="left" vertical="center"/>
    </xf>
    <xf numFmtId="0" fontId="8" fillId="5" borderId="13" xfId="0" applyFont="1" applyFill="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indent="3"/>
    </xf>
    <xf numFmtId="0" fontId="0" fillId="0" borderId="0" xfId="0" applyBorder="1" applyAlignment="1">
      <alignment horizontal="left" vertical="center" wrapText="1" indent="3"/>
    </xf>
    <xf numFmtId="0" fontId="0" fillId="0" borderId="13" xfId="0" applyBorder="1" applyAlignment="1">
      <alignment horizontal="left" vertical="center" wrapText="1" indent="3"/>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0" fillId="0" borderId="13" xfId="0"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2"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3" xfId="0" applyFont="1" applyBorder="1" applyAlignment="1">
      <alignment horizontal="left" vertical="center" wrapText="1" indent="3"/>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4" fillId="0" borderId="12" xfId="0" applyFont="1" applyBorder="1" applyAlignment="1">
      <alignment horizontal="left" vertical="center" wrapText="1" indent="3"/>
    </xf>
    <xf numFmtId="0" fontId="4" fillId="0" borderId="0" xfId="0" applyFont="1" applyBorder="1" applyAlignment="1">
      <alignment horizontal="left" vertical="center" wrapText="1" indent="3"/>
    </xf>
    <xf numFmtId="0" fontId="4" fillId="0" borderId="13" xfId="0" applyFont="1" applyBorder="1" applyAlignment="1">
      <alignment horizontal="left" vertical="center" wrapText="1" indent="3"/>
    </xf>
    <xf numFmtId="0" fontId="22" fillId="0" borderId="0" xfId="0" applyFont="1" applyFill="1" applyBorder="1" applyAlignment="1">
      <alignment horizontal="center"/>
    </xf>
    <xf numFmtId="0" fontId="22" fillId="0" borderId="13"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8" fillId="3" borderId="12" xfId="0" applyFont="1" applyFill="1" applyBorder="1" applyAlignment="1">
      <alignment horizontal="center"/>
    </xf>
    <xf numFmtId="0" fontId="8" fillId="3" borderId="0" xfId="0" applyFont="1" applyFill="1" applyBorder="1" applyAlignment="1">
      <alignment horizontal="center"/>
    </xf>
    <xf numFmtId="0" fontId="8" fillId="3" borderId="13" xfId="0" applyFont="1" applyFill="1" applyBorder="1" applyAlignment="1">
      <alignment horizontal="center"/>
    </xf>
    <xf numFmtId="0" fontId="3" fillId="3" borderId="63" xfId="0" applyFont="1" applyFill="1" applyBorder="1" applyAlignment="1">
      <alignment horizontal="center" vertical="center"/>
    </xf>
    <xf numFmtId="0" fontId="3" fillId="3" borderId="0" xfId="0" applyFont="1" applyFill="1" applyBorder="1" applyAlignment="1">
      <alignment horizontal="center" vertical="center"/>
    </xf>
  </cellXfs>
  <cellStyles count="1">
    <cellStyle name="Normal" xfId="0" builtinId="0"/>
  </cellStyles>
  <dxfs count="297">
    <dxf>
      <font>
        <b/>
        <i val="0"/>
        <strike val="0"/>
        <condense val="0"/>
        <extend val="0"/>
        <outline val="0"/>
        <shadow val="0"/>
        <u val="none"/>
        <vertAlign val="baseline"/>
        <sz val="18"/>
        <color theme="1"/>
        <name val="Calibri"/>
        <family val="2"/>
        <scheme val="minor"/>
      </font>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general"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center" textRotation="0" wrapText="1" indent="0" justifyLastLine="0" shrinkToFit="0" readingOrder="0"/>
      <border diagonalUp="0" diagonalDown="0">
        <left/>
        <right style="thin">
          <color rgb="FF4472C4"/>
        </right>
        <top style="thin">
          <color rgb="FF4472C4"/>
        </top>
        <bottom style="thin">
          <color rgb="FF4472C4"/>
        </bottom>
        <vertical style="thin">
          <color rgb="FF4472C4"/>
        </vertical>
        <horizontal style="thin">
          <color rgb="FF4472C4"/>
        </horizontal>
      </border>
    </dxf>
    <dxf>
      <border>
        <top style="thin">
          <color rgb="FF4472C4"/>
        </top>
      </border>
    </dxf>
    <dxf>
      <border diagonalUp="0" diagonalDown="0">
        <left style="medium">
          <color rgb="FF4472C4"/>
        </left>
        <right style="medium">
          <color rgb="FF4472C4"/>
        </right>
        <top style="medium">
          <color rgb="FF4472C4"/>
        </top>
        <bottom style="medium">
          <color rgb="FF4472C4"/>
        </bottom>
      </border>
    </dxf>
    <dxf>
      <alignment vertical="center" textRotation="0" indent="0" justifyLastLine="0" shrinkToFit="0" readingOrder="0"/>
    </dxf>
    <dxf>
      <border>
        <bottom style="thin">
          <color rgb="FF4472C4"/>
        </bottom>
      </border>
    </dxf>
    <dxf>
      <border diagonalUp="0" diagonalDown="0">
        <left style="thin">
          <color rgb="FF4472C4"/>
        </left>
        <right style="thin">
          <color rgb="FF4472C4"/>
        </right>
        <top/>
        <bottom/>
        <vertical style="thin">
          <color rgb="FF4472C4"/>
        </vertical>
        <horizontal style="thin">
          <color rgb="FF4472C4"/>
        </horizontal>
      </border>
    </dxf>
    <dxf>
      <font>
        <strike val="0"/>
        <outline val="0"/>
        <shadow val="0"/>
        <u val="none"/>
        <vertAlign val="baseline"/>
        <sz val="11"/>
        <name val="Calibri"/>
        <family val="2"/>
        <scheme val="minor"/>
      </font>
      <alignment horizontal="left" vertical="center" textRotation="0" wrapText="1" indent="0" justifyLastLine="0" shrinkToFit="0" readingOrder="0"/>
      <border diagonalUp="0" diagonalDown="0" outline="0">
        <left style="thin">
          <color rgb="FF2F75B5"/>
        </left>
        <right/>
        <top style="thin">
          <color rgb="FF2F75B5"/>
        </top>
        <bottom style="thin">
          <color rgb="FF2F75B5"/>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right style="thin">
          <color rgb="FF2F75B5"/>
        </right>
        <top style="thin">
          <color rgb="FF2F75B5"/>
        </top>
        <bottom style="thin">
          <color rgb="FF2F75B5"/>
        </bottom>
      </border>
    </dxf>
    <dxf>
      <border>
        <top style="thin">
          <color rgb="FF2F75B5"/>
        </top>
      </border>
    </dxf>
    <dxf>
      <border diagonalUp="0" diagonalDown="0">
        <left style="medium">
          <color rgb="FF2F75B5"/>
        </left>
        <right style="medium">
          <color rgb="FF2F75B5"/>
        </right>
        <top style="medium">
          <color rgb="FF2F75B5"/>
        </top>
        <bottom style="medium">
          <color rgb="FF2F75B5"/>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2F75B5"/>
        </left>
        <right style="thin">
          <color rgb="FF2F75B5"/>
        </right>
        <top/>
        <bottom/>
        <vertical style="thin">
          <color rgb="FF2F75B5"/>
        </vertical>
        <horizontal style="thin">
          <color rgb="FF2F75B5"/>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general" vertical="center" textRotation="0" wrapText="1" indent="0" justifyLastLine="0" shrinkToFit="0" readingOrder="0"/>
      <border diagonalUp="0" diagonalDown="0">
        <left/>
        <right style="thin">
          <color theme="4"/>
        </right>
        <top style="thin">
          <color theme="4"/>
        </top>
        <bottom style="thin">
          <color theme="4"/>
        </bottom>
        <vertical style="thin">
          <color theme="4"/>
        </vertical>
        <horizontal style="thin">
          <color theme="4"/>
        </horizontal>
      </border>
    </dxf>
    <dxf>
      <border>
        <top style="thin">
          <color theme="4"/>
        </top>
      </border>
    </dxf>
    <dxf>
      <border diagonalUp="0" diagonalDown="0">
        <left style="medium">
          <color theme="4"/>
        </left>
        <right style="medium">
          <color theme="4"/>
        </right>
        <top style="medium">
          <color theme="4"/>
        </top>
        <bottom style="medium">
          <color theme="4"/>
        </bottom>
      </border>
    </dxf>
    <dxf>
      <alignment vertical="center" textRotation="0" indent="0" justifyLastLine="0" shrinkToFit="0" readingOrder="0"/>
    </dxf>
    <dxf>
      <border>
        <bottom style="thin">
          <color theme="4"/>
        </bottom>
      </border>
    </dxf>
    <dxf>
      <border diagonalUp="0" diagonalDown="0">
        <left style="thin">
          <color theme="4"/>
        </left>
        <right style="thin">
          <color theme="4"/>
        </right>
        <top/>
        <bottom/>
        <vertical style="thin">
          <color theme="4"/>
        </vertical>
        <horizontal style="thin">
          <color theme="4"/>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name val="Calibri"/>
        <family val="2"/>
        <scheme val="minor"/>
      </font>
    </dxf>
    <dxf>
      <border>
        <bottom style="thin">
          <color theme="8" tint="-0.24994659260841701"/>
        </bottom>
      </border>
    </dxf>
    <dxf>
      <font>
        <strike val="0"/>
        <outline val="0"/>
        <shadow val="0"/>
        <u val="none"/>
        <vertAlign val="baseline"/>
        <name val="Calibri"/>
        <family val="2"/>
        <scheme val="minor"/>
      </font>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dxf>
    <dxf>
      <border>
        <bottom style="thin">
          <color theme="8" tint="-0.24994659260841701"/>
        </bottom>
      </border>
    </dxf>
    <dxf>
      <font>
        <strike val="0"/>
        <outline val="0"/>
        <shadow val="0"/>
        <u val="none"/>
        <vertAlign val="baseline"/>
        <name val="Calibri"/>
        <family val="2"/>
        <scheme val="minor"/>
      </font>
      <alignment vertical="center" textRotation="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border>
        <bottom style="thin">
          <color theme="8" tint="-0.24994659260841701"/>
        </bottom>
      </border>
    </dxf>
    <dxf>
      <fill>
        <patternFill patternType="solid">
          <fgColor indexed="64"/>
          <bgColor theme="8"/>
        </patternFill>
      </fill>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rgb="FF2F75B5"/>
        </left>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bottom style="thin">
          <color theme="8" tint="-0.24994659260841701"/>
        </bottom>
      </border>
    </dxf>
    <dxf>
      <alignment vertical="center" textRotation="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left style="thin">
          <color rgb="FF2F75B5"/>
        </left>
        <right/>
        <top style="thin">
          <color rgb="FF2F75B5"/>
        </top>
        <bottom style="thin">
          <color rgb="FF2F75B5"/>
        </bottom>
        <vertical/>
        <horizontal/>
      </border>
    </dxf>
    <dxf>
      <font>
        <strike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justifyLastLine="0" shrinkToFit="0" readingOrder="0"/>
    </dxf>
    <dxf>
      <border outline="0">
        <bottom style="thin">
          <color theme="8" tint="-0.24994659260841701"/>
        </bottom>
      </border>
    </dxf>
    <dxf>
      <font>
        <b/>
        <i val="0"/>
        <strike val="0"/>
        <condense val="0"/>
        <extend val="0"/>
        <outline val="0"/>
        <shadow val="0"/>
        <u val="none"/>
        <vertAlign val="baseline"/>
        <sz val="12"/>
        <color theme="1"/>
        <name val="Calibri"/>
        <family val="2"/>
        <scheme val="minor"/>
      </font>
      <fill>
        <patternFill patternType="solid">
          <fgColor indexed="64"/>
          <bgColor theme="8"/>
        </patternFill>
      </fill>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style="medium">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strike val="0"/>
        <outline val="0"/>
        <shadow val="0"/>
        <u val="none"/>
        <vertAlign val="baseline"/>
        <sz val="12"/>
        <name val="Calibri"/>
        <family val="2"/>
        <scheme val="minor"/>
      </font>
      <alignment vertical="center" textRotation="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outline="0">
        <bottom style="thin">
          <color theme="8" tint="-0.24994659260841701"/>
        </bottom>
      </border>
    </dxf>
    <dxf>
      <font>
        <b/>
        <i val="0"/>
        <strike val="0"/>
        <condense val="0"/>
        <extend val="0"/>
        <outline val="0"/>
        <shadow val="0"/>
        <u val="none"/>
        <vertAlign val="baseline"/>
        <sz val="12"/>
        <color theme="1"/>
        <name val="Calibri"/>
        <family val="2"/>
        <scheme val="minor"/>
      </font>
      <fill>
        <patternFill patternType="solid">
          <fgColor indexed="64"/>
          <bgColor theme="8"/>
        </patternFill>
      </fill>
      <alignment horizontal="left" vertical="center" textRotation="0" wrapText="0" indent="0" justifyLastLine="0" shrinkToFit="0" readingOrder="0"/>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rgb="FF0070C0"/>
        </left>
        <right/>
        <top style="thin">
          <color rgb="FF0070C0"/>
        </top>
        <bottom style="thin">
          <color rgb="FF0070C0"/>
        </bottom>
      </border>
    </dxf>
    <dxf>
      <alignment horizontal="center" vertical="center"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alignment horizontal="general" vertical="center" textRotation="0" wrapText="1" indent="0" justifyLastLine="0" shrinkToFit="0" readingOrder="0"/>
      <border diagonalUp="0" diagonalDown="0" outline="0">
        <left/>
        <right style="thin">
          <color rgb="FF0070C0"/>
        </right>
        <top style="thin">
          <color rgb="FF0070C0"/>
        </top>
        <bottom style="thin">
          <color rgb="FF0070C0"/>
        </bottom>
      </border>
    </dxf>
    <dxf>
      <border>
        <top style="thin">
          <color rgb="FF0070C0"/>
        </top>
      </border>
    </dxf>
    <dxf>
      <border diagonalUp="0" diagonalDown="0">
        <left style="medium">
          <color rgb="FF0070C0"/>
        </left>
        <right style="medium">
          <color rgb="FF0070C0"/>
        </right>
        <top style="medium">
          <color rgb="FF0070C0"/>
        </top>
        <bottom style="medium">
          <color rgb="FF0070C0"/>
        </bottom>
      </border>
    </dxf>
    <dxf>
      <alignment vertical="center" textRotation="0" indent="0" justifyLastLine="0" shrinkToFit="0" readingOrder="0"/>
    </dxf>
    <dxf>
      <border>
        <bottom style="thin">
          <color rgb="FF0070C0"/>
        </bottom>
      </border>
    </dxf>
    <dxf>
      <alignment vertical="center" textRotation="0" indent="0" justifyLastLine="0" shrinkToFit="0" readingOrder="0"/>
      <border diagonalUp="0" diagonalDown="0" outline="0">
        <left style="thin">
          <color rgb="FF0070C0"/>
        </left>
        <right style="thin">
          <color rgb="FF0070C0"/>
        </right>
        <top/>
        <bottom/>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wrapText="1"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8" tint="-0.24994659260841701"/>
        </bottom>
      </border>
    </dxf>
    <dxf>
      <font>
        <strike val="0"/>
        <outline val="0"/>
        <shadow val="0"/>
        <u val="none"/>
        <vertAlign val="baseline"/>
        <sz val="12"/>
        <name val="Calibri"/>
        <family val="2"/>
        <scheme val="minor"/>
      </font>
      <alignment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color auto="1"/>
        <name val="Calibri"/>
        <family val="2"/>
        <scheme val="minor"/>
      </font>
      <alignment vertical="center" textRotation="0" wrapText="1" justifyLastLine="0" shrinkToFit="0" readingOrder="0"/>
      <border diagonalUp="0" diagonalDown="0" outline="0">
        <left style="thin">
          <color theme="8" tint="-0.24994659260841701"/>
        </left>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rgb="FF0070C0"/>
        </left>
        <right style="medium">
          <color rgb="FF0070C0"/>
        </right>
        <top style="medium">
          <color rgb="FF0070C0"/>
        </top>
        <bottom style="medium">
          <color rgb="FF0070C0"/>
        </bottom>
      </border>
    </dxf>
    <dxf>
      <font>
        <strike val="0"/>
        <outline val="0"/>
        <shadow val="0"/>
        <u val="none"/>
        <vertAlign val="baseline"/>
        <sz val="11"/>
        <name val="Calibri"/>
        <family val="2"/>
        <scheme val="minor"/>
      </font>
      <alignment vertical="center" textRotation="0" justifyLastLine="0" shrinkToFit="0" readingOrder="0"/>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1"/>
        <name val="Calibri"/>
        <family val="2"/>
        <scheme val="minor"/>
      </font>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horizontal="general" vertical="center" textRotation="0" wrapText="1"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vertical="center" textRotation="0"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vertical="center" textRotation="0" indent="0" justifyLastLine="0" shrinkToFit="0" readingOrder="0"/>
      <border diagonalUp="0" diagonalDown="0" outline="0">
        <left style="thin">
          <color theme="8" tint="-0.24994659260841701"/>
        </left>
        <right/>
        <top style="thin">
          <color theme="8" tint="-0.24994659260841701"/>
        </top>
        <bottom style="thin">
          <color theme="8" tint="-0.24994659260841701"/>
        </bottom>
      </border>
    </dxf>
    <dxf>
      <alignment horizontal="center" vertical="center" textRotation="0" wrapText="0" indent="0" justifyLastLine="0" shrinkToFit="0" readingOrder="0"/>
      <border diagonalUp="0" diagonalDown="0" outline="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border diagonalUp="0" diagonalDown="0" outline="0">
        <left/>
        <right style="thin">
          <color theme="8" tint="-0.24994659260841701"/>
        </right>
        <top style="thin">
          <color theme="8" tint="-0.24994659260841701"/>
        </top>
        <bottom style="thin">
          <color theme="8" tint="-0.24994659260841701"/>
        </bottom>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alignment vertical="center" textRotation="0" indent="0" justifyLastLine="0" shrinkToFit="0" readingOrder="0"/>
    </dxf>
    <dxf>
      <border>
        <bottom style="thin">
          <color theme="8" tint="-0.24994659260841701"/>
        </bottom>
      </border>
    </dxf>
    <dxf>
      <alignment vertical="center" textRotation="0" indent="0" justifyLastLine="0" shrinkToFit="0" readingOrder="0"/>
      <border diagonalUp="0" diagonalDown="0" outline="0">
        <left style="thin">
          <color theme="8" tint="-0.24994659260841701"/>
        </left>
        <right style="thin">
          <color theme="8" tint="-0.24994659260841701"/>
        </right>
        <top/>
        <bottom/>
      </border>
    </dxf>
    <dxf>
      <alignment horizontal="general" vertical="bottom" textRotation="0" wrapText="1" indent="0" justifyLastLine="0" shrinkToFit="0" readingOrder="0"/>
      <border diagonalUp="0" diagonalDown="0">
        <left style="thin">
          <color theme="8" tint="-0.24994659260841701"/>
        </left>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general" vertical="top"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border>
        <bottom style="thin">
          <color theme="8" tint="-0.24994659260841701"/>
        </bottom>
      </border>
    </dxf>
    <dxf>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alignment horizontal="general"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border diagonalUp="0" diagonalDown="0">
        <left style="thin">
          <color theme="8" tint="-0.24994659260841701"/>
        </left>
        <right style="thin">
          <color theme="8" tint="-0.24994659260841701"/>
        </right>
        <top style="thin">
          <color theme="8" tint="-0.24994659260841701"/>
        </top>
        <bottom style="thin">
          <color theme="8" tint="-0.24994659260841701"/>
        </bottom>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bottom"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justifyLastLine="0" shrinkToFit="0" readingOrder="0"/>
    </dxf>
    <dxf>
      <border>
        <bottom style="thin">
          <color theme="8" tint="-0.24994659260841701"/>
        </bottom>
      </border>
    </dxf>
    <dxf>
      <font>
        <b val="0"/>
        <i val="0"/>
        <strike val="0"/>
        <condense val="0"/>
        <extend val="0"/>
        <outline val="0"/>
        <shadow val="0"/>
        <u val="none"/>
        <vertAlign val="baseline"/>
        <sz val="12"/>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64" formatCode="0.0"/>
      <alignment vertical="center" textRotation="0" wrapText="1" justifyLastLine="0" shrinkToFit="0" readingOrder="0"/>
      <border diagonalUp="0" diagonalDown="0">
        <left style="thin">
          <color theme="8" tint="-0.24994659260841701"/>
        </left>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rgb="FF2F75B5"/>
        </left>
        <right style="thin">
          <color rgb="FF2F75B5"/>
        </right>
        <top style="thin">
          <color rgb="FF2F75B5"/>
        </top>
        <bottom style="thin">
          <color rgb="FF2F75B5"/>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horizontal/>
      </border>
    </dxf>
    <dxf>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fill>
        <patternFill patternType="solid">
          <fgColor theme="8" tint="0.79998168889431442"/>
          <bgColor theme="8" tint="0.79998168889431442"/>
        </patternFill>
      </fill>
      <alignment horizontal="center" vertical="bottom"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val="0"/>
        <i val="0"/>
        <strike val="0"/>
        <condense val="0"/>
        <extend val="0"/>
        <outline val="0"/>
        <shadow val="0"/>
        <u val="none"/>
        <vertAlign val="baseline"/>
        <sz val="12"/>
        <color theme="1"/>
        <name val="Calibri"/>
        <family val="2"/>
        <scheme val="minor"/>
      </font>
      <fill>
        <patternFill patternType="solid">
          <fgColor theme="8" tint="0.79998168889431442"/>
          <bgColor theme="8" tint="0.79998168889431442"/>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b/>
        <i/>
        <strike val="0"/>
        <outline val="0"/>
        <shadow val="0"/>
        <u val="none"/>
        <vertAlign val="baseline"/>
        <sz val="12"/>
        <name val="Calibri"/>
        <family val="2"/>
        <scheme val="minor"/>
      </font>
      <numFmt numFmtId="1" formatCode="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font>
        <strike val="0"/>
        <outline val="0"/>
        <shadow val="0"/>
        <u val="none"/>
        <vertAlign val="baseline"/>
        <sz val="12"/>
        <name val="Calibri"/>
        <family val="2"/>
        <scheme val="minor"/>
      </font>
      <alignment vertical="center" textRotation="0" wrapText="1" justifyLastLine="0" shrinkToFit="0" readingOrder="0"/>
      <border diagonalUp="0" diagonalDown="0">
        <left/>
        <right style="thin">
          <color theme="8" tint="-0.24994659260841701"/>
        </right>
        <top style="thin">
          <color theme="8" tint="-0.24994659260841701"/>
        </top>
        <bottom style="thin">
          <color theme="8" tint="-0.24994659260841701"/>
        </bottom>
        <vertical style="thin">
          <color theme="8" tint="-0.24994659260841701"/>
        </vertical>
        <horizontal style="thin">
          <color theme="8" tint="-0.24994659260841701"/>
        </horizontal>
      </border>
    </dxf>
    <dxf>
      <border>
        <top style="thin">
          <color theme="8" tint="-0.24994659260841701"/>
        </top>
      </border>
    </dxf>
    <dxf>
      <border diagonalUp="0" diagonalDown="0">
        <left style="medium">
          <color theme="8" tint="-0.24994659260841701"/>
        </left>
        <right style="medium">
          <color theme="8" tint="-0.24994659260841701"/>
        </right>
        <top style="medium">
          <color theme="8" tint="-0.24994659260841701"/>
        </top>
        <bottom style="medium">
          <color theme="8" tint="-0.24994659260841701"/>
        </bottom>
      </border>
    </dxf>
    <dxf>
      <font>
        <strike val="0"/>
        <outline val="0"/>
        <shadow val="0"/>
        <u val="none"/>
        <vertAlign val="baseline"/>
        <sz val="12"/>
        <name val="Calibri"/>
        <family val="2"/>
        <scheme val="minor"/>
      </font>
      <alignment vertical="center" textRotation="0" wrapText="1" justifyLastLine="0" shrinkToFit="0" readingOrder="0"/>
    </dxf>
    <dxf>
      <border>
        <bottom style="thin">
          <color theme="8" tint="-0.24994659260841701"/>
        </bottom>
      </border>
    </dxf>
    <dxf>
      <font>
        <strike val="0"/>
        <outline val="0"/>
        <shadow val="0"/>
        <u val="none"/>
        <vertAlign val="baseline"/>
        <sz val="12"/>
        <color theme="1"/>
        <name val="Calibri"/>
        <family val="2"/>
        <scheme val="minor"/>
      </font>
      <fill>
        <patternFill patternType="solid">
          <fgColor indexed="64"/>
          <bgColor theme="8" tint="0.39997558519241921"/>
        </patternFill>
      </fill>
      <alignment horizontal="center" vertical="center" textRotation="0" indent="0" justifyLastLine="0" shrinkToFit="0" readingOrder="0"/>
      <border diagonalUp="0" diagonalDown="0">
        <left style="thin">
          <color theme="8" tint="-0.24994659260841701"/>
        </left>
        <right style="thin">
          <color theme="8" tint="-0.24994659260841701"/>
        </right>
        <top/>
        <bottom/>
        <vertical style="thin">
          <color theme="8" tint="-0.24994659260841701"/>
        </vertical>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font>
        <b val="0"/>
        <i val="0"/>
        <sz val="12"/>
      </font>
      <numFmt numFmtId="164" formatCode="0.0"/>
      <fill>
        <patternFill patternType="none">
          <fgColor indexed="64"/>
          <bgColor auto="1"/>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theme="8" tint="-0.24994659260841701"/>
        </left>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wrapText="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numFmt numFmtId="164" formatCode="0.0"/>
      <alignment horizontal="center" vertical="center" textRotation="0" indent="0" justifyLastLine="0" shrinkToFit="0" readingOrder="0"/>
      <border diagonalUp="0" diagonalDown="0">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alignment horizontal="general" vertical="center" textRotation="0" wrapText="1" indent="0" justifyLastLine="0" shrinkToFit="0" readingOrder="0"/>
      <border diagonalUp="0" diagonalDown="0">
        <left/>
        <right style="thin">
          <color theme="8" tint="-0.24994659260841701"/>
        </right>
        <top style="thin">
          <color theme="8" tint="-0.24994659260841701"/>
        </top>
        <bottom style="thin">
          <color theme="8" tint="-0.24994659260841701"/>
        </bottom>
        <horizontal style="thin">
          <color theme="8" tint="-0.24994659260841701"/>
        </horizontal>
      </border>
    </dxf>
    <dxf>
      <border>
        <top style="thin">
          <color theme="8" tint="-0.24994659260841701"/>
        </top>
      </border>
    </dxf>
    <dxf>
      <border diagonalUp="0" diagonalDown="0">
        <left style="medium">
          <color rgb="FF2F75B5"/>
        </left>
        <right style="medium">
          <color rgb="FF2F75B5"/>
        </right>
        <top style="medium">
          <color rgb="FF2F75B5"/>
        </top>
        <bottom style="medium">
          <color rgb="FF2F75B5"/>
        </bottom>
      </border>
    </dxf>
    <dxf>
      <alignment vertical="center" textRotation="0" indent="0" justifyLastLine="0" shrinkToFit="0" readingOrder="0"/>
    </dxf>
    <dxf>
      <border>
        <bottom style="thin">
          <color theme="8" tint="-0.24994659260841701"/>
        </bottom>
      </border>
    </dxf>
    <dxf>
      <alignment horizontal="general" vertical="center" textRotation="0" wrapText="0" indent="0" justifyLastLine="0" shrinkToFit="0" readingOrder="0"/>
      <border diagonalUp="0" diagonalDown="0" outline="0">
        <left style="thin">
          <color theme="8" tint="-0.24994659260841701"/>
        </left>
        <right style="thin">
          <color theme="8" tint="-0.24994659260841701"/>
        </right>
        <top/>
        <bottom/>
      </border>
    </dxf>
    <dxf>
      <numFmt numFmtId="164" formatCode="0.0"/>
      <alignment horizontal="center" vertical="center" textRotation="0" wrapText="0" indent="0" justifyLastLine="0" shrinkToFit="0" readingOrder="0"/>
      <border diagonalUp="0" diagonalDown="0">
        <left style="thin">
          <color rgb="FF0070C0"/>
        </left>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outline="0">
        <left/>
        <right style="thin">
          <color rgb="FF0070C0"/>
        </right>
        <top style="thin">
          <color rgb="FF0070C0"/>
        </top>
        <bottom style="thin">
          <color rgb="FF0070C0"/>
        </bottom>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rgb="FF0070C0"/>
        </left>
        <right/>
        <top style="thin">
          <color rgb="FF0070C0"/>
        </top>
        <bottom style="thin">
          <color rgb="FF0070C0"/>
        </bottom>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val="0"/>
        <i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font>
        <b/>
        <i/>
        <sz val="12"/>
      </font>
      <numFmt numFmtId="164" formatCode="0.0"/>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numFmt numFmtId="164" formatCode="0.0"/>
      <alignment horizontal="center" vertical="center" textRotation="0" wrapText="0" indent="0" justifyLastLine="0" shrinkToFit="0" readingOrder="0"/>
      <border diagonalUp="0" diagonalDown="0">
        <left style="thin">
          <color rgb="FF0070C0"/>
        </left>
        <right style="thin">
          <color rgb="FF0070C0"/>
        </right>
        <top style="thin">
          <color rgb="FF0070C0"/>
        </top>
        <bottom style="thin">
          <color rgb="FF0070C0"/>
        </bottom>
        <vertical style="thin">
          <color rgb="FF0070C0"/>
        </vertical>
        <horizontal style="thin">
          <color rgb="FF0070C0"/>
        </horizontal>
      </border>
    </dxf>
    <dxf>
      <alignment horizontal="general" vertical="center" textRotation="0" indent="0" justifyLastLine="0" shrinkToFit="0" readingOrder="0"/>
      <border diagonalUp="0" diagonalDown="0">
        <left/>
        <right style="thin">
          <color rgb="FF0070C0"/>
        </right>
        <top style="thin">
          <color rgb="FF0070C0"/>
        </top>
        <bottom style="thin">
          <color rgb="FF0070C0"/>
        </bottom>
        <vertical style="thin">
          <color rgb="FF0070C0"/>
        </vertical>
        <horizontal style="thin">
          <color rgb="FF0070C0"/>
        </horizontal>
      </border>
    </dxf>
    <dxf>
      <border>
        <top style="thin">
          <color rgb="FF2F75B5"/>
        </top>
      </border>
    </dxf>
    <dxf>
      <border diagonalUp="0" diagonalDown="0">
        <left style="thin">
          <color rgb="FF2F75B5"/>
        </left>
        <right style="thin">
          <color rgb="FF2F75B5"/>
        </right>
        <top style="thin">
          <color rgb="FF2F75B5"/>
        </top>
        <bottom style="thin">
          <color rgb="FF2F75B5"/>
        </bottom>
      </border>
    </dxf>
    <dxf>
      <alignment vertical="center" textRotation="0" indent="0" justifyLastLine="0" shrinkToFit="0" readingOrder="0"/>
    </dxf>
    <dxf>
      <border>
        <bottom style="thin">
          <color rgb="FF2F75B5"/>
        </bottom>
      </border>
    </dxf>
    <dxf>
      <alignment vertical="center" textRotation="0" indent="0" justifyLastLine="0" shrinkToFit="0" readingOrder="0"/>
      <border diagonalUp="0" diagonalDown="0">
        <left style="thin">
          <color rgb="FF0070C0"/>
        </left>
        <right style="thin">
          <color rgb="FF0070C0"/>
        </right>
        <top/>
        <bottom/>
        <vertical style="thin">
          <color rgb="FF0070C0"/>
        </vertical>
        <horizontal style="thin">
          <color rgb="FF0070C0"/>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Fairview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1"/>
            </a:solidFill>
            <a:ln>
              <a:noFill/>
            </a:ln>
            <a:effectLst/>
          </c:spPr>
          <c:invertIfNegative val="0"/>
          <c:cat>
            <c:strRef>
              <c:f>Summary!$B$2:$M$2</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Summary!$B$3:$M$3</c:f>
              <c:numCache>
                <c:formatCode>0</c:formatCode>
                <c:ptCount val="12"/>
                <c:pt idx="0">
                  <c:v>97.87</c:v>
                </c:pt>
                <c:pt idx="1">
                  <c:v>99.65</c:v>
                </c:pt>
                <c:pt idx="2">
                  <c:v>98.06</c:v>
                </c:pt>
                <c:pt idx="3">
                  <c:v>93.63</c:v>
                </c:pt>
                <c:pt idx="4">
                  <c:v>91.9</c:v>
                </c:pt>
                <c:pt idx="5">
                  <c:v>90</c:v>
                </c:pt>
                <c:pt idx="6">
                  <c:v>90.9</c:v>
                </c:pt>
                <c:pt idx="7">
                  <c:v>90.56</c:v>
                </c:pt>
                <c:pt idx="8">
                  <c:v>91.1</c:v>
                </c:pt>
                <c:pt idx="9">
                  <c:v>94</c:v>
                </c:pt>
                <c:pt idx="10">
                  <c:v>96.2</c:v>
                </c:pt>
                <c:pt idx="11">
                  <c:v>93.4</c:v>
                </c:pt>
              </c:numCache>
            </c:numRef>
          </c:val>
          <c:extLst>
            <c:ext xmlns:c16="http://schemas.microsoft.com/office/drawing/2014/chart" uri="{C3380CC4-5D6E-409C-BE32-E72D297353CC}">
              <c16:uniqueId val="{00000000-542E-4860-95C1-CF99A8B2913A}"/>
            </c:ext>
          </c:extLst>
        </c:ser>
        <c:dLbls>
          <c:showLegendKey val="0"/>
          <c:showVal val="0"/>
          <c:showCatName val="0"/>
          <c:showSerName val="0"/>
          <c:showPercent val="0"/>
          <c:showBubbleSize val="0"/>
        </c:dLbls>
        <c:gapWidth val="219"/>
        <c:axId val="454076720"/>
        <c:axId val="454077048"/>
      </c:barChart>
      <c:date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0"/>
        <c:lblOffset val="100"/>
        <c:baseTimeUnit val="days"/>
      </c:date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 Suites</c:v>
                </c:pt>
              </c:strCache>
            </c:strRef>
          </c:tx>
          <c:spPr>
            <a:ln w="28575" cap="rnd">
              <a:solidFill>
                <a:schemeClr val="accent6"/>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Summary!$B$18:$M$18</c:f>
              <c:numCache>
                <c:formatCode>General</c:formatCode>
                <c:ptCount val="12"/>
                <c:pt idx="0">
                  <c:v>2</c:v>
                </c:pt>
                <c:pt idx="1">
                  <c:v>1</c:v>
                </c:pt>
                <c:pt idx="2">
                  <c:v>2</c:v>
                </c:pt>
                <c:pt idx="3">
                  <c:v>2</c:v>
                </c:pt>
                <c:pt idx="4">
                  <c:v>1</c:v>
                </c:pt>
                <c:pt idx="5">
                  <c:v>0</c:v>
                </c:pt>
                <c:pt idx="6">
                  <c:v>0</c:v>
                </c:pt>
                <c:pt idx="7">
                  <c:v>1</c:v>
                </c:pt>
                <c:pt idx="8">
                  <c:v>0</c:v>
                </c:pt>
                <c:pt idx="9">
                  <c:v>2</c:v>
                </c:pt>
                <c:pt idx="10">
                  <c:v>2</c:v>
                </c:pt>
                <c:pt idx="11">
                  <c:v>3</c:v>
                </c:pt>
              </c:numCache>
            </c:numRef>
          </c:val>
          <c:smooth val="0"/>
          <c:extLst>
            <c:ext xmlns:c16="http://schemas.microsoft.com/office/drawing/2014/chart" uri="{C3380CC4-5D6E-409C-BE32-E72D297353CC}">
              <c16:uniqueId val="{00000000-CC7D-40B9-96A5-90A1368E9B29}"/>
            </c:ext>
          </c:extLst>
        </c:ser>
        <c:ser>
          <c:idx val="1"/>
          <c:order val="1"/>
          <c:tx>
            <c:strRef>
              <c:f>Summary!$A$19</c:f>
              <c:strCache>
                <c:ptCount val="1"/>
                <c:pt idx="0">
                  <c:v># Monthly Occupancy - Apt.</c:v>
                </c:pt>
              </c:strCache>
            </c:strRef>
          </c:tx>
          <c:spPr>
            <a:ln w="38100" cap="rnd">
              <a:solidFill>
                <a:srgbClr val="C00000"/>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Summary!$B$19:$M$19</c:f>
              <c:numCache>
                <c:formatCode>General</c:formatCode>
                <c:ptCount val="12"/>
                <c:pt idx="0">
                  <c:v>3</c:v>
                </c:pt>
                <c:pt idx="1">
                  <c:v>3</c:v>
                </c:pt>
                <c:pt idx="2">
                  <c:v>2</c:v>
                </c:pt>
                <c:pt idx="3">
                  <c:v>2</c:v>
                </c:pt>
                <c:pt idx="4">
                  <c:v>3</c:v>
                </c:pt>
                <c:pt idx="5">
                  <c:v>6</c:v>
                </c:pt>
                <c:pt idx="6">
                  <c:v>2</c:v>
                </c:pt>
                <c:pt idx="7">
                  <c:v>3</c:v>
                </c:pt>
                <c:pt idx="8">
                  <c:v>4</c:v>
                </c:pt>
                <c:pt idx="9">
                  <c:v>4</c:v>
                </c:pt>
                <c:pt idx="10">
                  <c:v>4</c:v>
                </c:pt>
                <c:pt idx="11">
                  <c:v>4</c:v>
                </c:pt>
              </c:numCache>
            </c:numRef>
          </c:val>
          <c:smooth val="0"/>
          <c:extLst>
            <c:ext xmlns:c16="http://schemas.microsoft.com/office/drawing/2014/chart" uri="{C3380CC4-5D6E-409C-BE32-E72D297353CC}">
              <c16:uniqueId val="{00000000-D4A3-4E74-8CFB-E404B9AD319C}"/>
            </c:ext>
          </c:extLst>
        </c:ser>
        <c:ser>
          <c:idx val="2"/>
          <c:order val="2"/>
          <c:tx>
            <c:strRef>
              <c:f>Summary!$A$20</c:f>
              <c:strCache>
                <c:ptCount val="1"/>
                <c:pt idx="0">
                  <c:v># Monthly Occupancy - Court</c:v>
                </c:pt>
              </c:strCache>
            </c:strRef>
          </c:tx>
          <c:spPr>
            <a:ln w="28575" cap="rnd">
              <a:solidFill>
                <a:schemeClr val="accent4"/>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Summary!$B$20:$M$20</c:f>
              <c:numCache>
                <c:formatCode>General</c:formatCode>
                <c:ptCount val="12"/>
                <c:pt idx="0">
                  <c:v>1</c:v>
                </c:pt>
                <c:pt idx="1">
                  <c:v>0</c:v>
                </c:pt>
                <c:pt idx="2">
                  <c:v>0</c:v>
                </c:pt>
                <c:pt idx="3">
                  <c:v>0</c:v>
                </c:pt>
                <c:pt idx="4">
                  <c:v>0</c:v>
                </c:pt>
                <c:pt idx="5">
                  <c:v>1</c:v>
                </c:pt>
                <c:pt idx="6">
                  <c:v>1</c:v>
                </c:pt>
                <c:pt idx="7">
                  <c:v>0</c:v>
                </c:pt>
                <c:pt idx="8">
                  <c:v>0</c:v>
                </c:pt>
                <c:pt idx="9">
                  <c:v>0</c:v>
                </c:pt>
                <c:pt idx="10">
                  <c:v>0</c:v>
                </c:pt>
                <c:pt idx="11">
                  <c:v>0</c:v>
                </c:pt>
              </c:numCache>
            </c:numRef>
          </c:val>
          <c:smooth val="0"/>
          <c:extLst>
            <c:ext xmlns:c16="http://schemas.microsoft.com/office/drawing/2014/chart" uri="{C3380CC4-5D6E-409C-BE32-E72D297353CC}">
              <c16:uniqueId val="{00000001-D4A3-4E74-8CFB-E404B9AD319C}"/>
            </c:ext>
          </c:extLst>
        </c:ser>
        <c:ser>
          <c:idx val="3"/>
          <c:order val="3"/>
          <c:tx>
            <c:strRef>
              <c:f>Summary!$A$21</c:f>
              <c:strCache>
                <c:ptCount val="1"/>
                <c:pt idx="0">
                  <c:v># Monthly Occupancy - School</c:v>
                </c:pt>
              </c:strCache>
            </c:strRef>
          </c:tx>
          <c:spPr>
            <a:ln w="28575" cap="rnd">
              <a:solidFill>
                <a:schemeClr val="accent6">
                  <a:lumMod val="60000"/>
                </a:schemeClr>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Summary!$B$21:$M$21</c:f>
              <c:numCache>
                <c:formatCode>General</c:formatCode>
                <c:ptCount val="12"/>
                <c:pt idx="0">
                  <c:v>1</c:v>
                </c:pt>
                <c:pt idx="1">
                  <c:v>2</c:v>
                </c:pt>
                <c:pt idx="2">
                  <c:v>2</c:v>
                </c:pt>
                <c:pt idx="3">
                  <c:v>2</c:v>
                </c:pt>
                <c:pt idx="4">
                  <c:v>2</c:v>
                </c:pt>
                <c:pt idx="5">
                  <c:v>2</c:v>
                </c:pt>
                <c:pt idx="6">
                  <c:v>1</c:v>
                </c:pt>
                <c:pt idx="7">
                  <c:v>0</c:v>
                </c:pt>
                <c:pt idx="8">
                  <c:v>2</c:v>
                </c:pt>
                <c:pt idx="9">
                  <c:v>2</c:v>
                </c:pt>
                <c:pt idx="10">
                  <c:v>4</c:v>
                </c:pt>
                <c:pt idx="11">
                  <c:v>2</c:v>
                </c:pt>
              </c:numCache>
            </c:numRef>
          </c:val>
          <c:smooth val="0"/>
          <c:extLst>
            <c:ext xmlns:c16="http://schemas.microsoft.com/office/drawing/2014/chart" uri="{C3380CC4-5D6E-409C-BE32-E72D297353CC}">
              <c16:uniqueId val="{00000002-D4A3-4E74-8CFB-E404B9AD319C}"/>
            </c:ext>
          </c:extLst>
        </c:ser>
        <c:ser>
          <c:idx val="4"/>
          <c:order val="4"/>
          <c:tx>
            <c:strRef>
              <c:f>Summary!$A$22</c:f>
              <c:strCache>
                <c:ptCount val="1"/>
                <c:pt idx="0">
                  <c:v># Monthly Occupancy - Villas</c:v>
                </c:pt>
              </c:strCache>
            </c:strRef>
          </c:tx>
          <c:spPr>
            <a:ln w="28575" cap="rnd">
              <a:solidFill>
                <a:schemeClr val="accent5">
                  <a:lumMod val="60000"/>
                </a:schemeClr>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Summary!$B$22:$M$22</c:f>
              <c:numCache>
                <c:formatCode>General</c:formatCode>
                <c:ptCount val="12"/>
                <c:pt idx="0">
                  <c:v>1</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4A3-4E74-8CFB-E404B9AD319C}"/>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Summary!$B$4:$M$4</c:f>
              <c:numCache>
                <c:formatCode>0</c:formatCode>
                <c:ptCount val="12"/>
                <c:pt idx="0" formatCode="General">
                  <c:v>4</c:v>
                </c:pt>
                <c:pt idx="1">
                  <c:v>1</c:v>
                </c:pt>
                <c:pt idx="2" formatCode="General">
                  <c:v>0</c:v>
                </c:pt>
                <c:pt idx="3" formatCode="General">
                  <c:v>0</c:v>
                </c:pt>
                <c:pt idx="4">
                  <c:v>1</c:v>
                </c:pt>
                <c:pt idx="5" formatCode="General">
                  <c:v>2</c:v>
                </c:pt>
                <c:pt idx="6" formatCode="General">
                  <c:v>5</c:v>
                </c:pt>
                <c:pt idx="7" formatCode="General">
                  <c:v>4</c:v>
                </c:pt>
                <c:pt idx="8" formatCode="General">
                  <c:v>1</c:v>
                </c:pt>
                <c:pt idx="9" formatCode="General">
                  <c:v>6</c:v>
                </c:pt>
                <c:pt idx="10" formatCode="General">
                  <c:v>3</c:v>
                </c:pt>
                <c:pt idx="11" formatCode="General">
                  <c:v>4</c:v>
                </c:pt>
              </c:numCache>
            </c:numRef>
          </c:val>
          <c:smooth val="0"/>
          <c:extLst>
            <c:ext xmlns:c16="http://schemas.microsoft.com/office/drawing/2014/chart" uri="{C3380CC4-5D6E-409C-BE32-E72D297353CC}">
              <c16:uniqueId val="{00000000-A948-455F-AEA6-64A790F3A99F}"/>
            </c:ext>
          </c:extLst>
        </c:ser>
        <c:ser>
          <c:idx val="1"/>
          <c:order val="1"/>
          <c:tx>
            <c:strRef>
              <c:f>Summary!$A$5</c:f>
              <c:strCache>
                <c:ptCount val="1"/>
                <c:pt idx="0">
                  <c:v>Discharges / Deaths</c:v>
                </c:pt>
              </c:strCache>
            </c:strRef>
          </c:tx>
          <c:spPr>
            <a:ln w="28575" cap="rnd">
              <a:solidFill>
                <a:schemeClr val="accent5"/>
              </a:solidFill>
              <a:round/>
            </a:ln>
            <a:effectLst/>
          </c:spPr>
          <c:marker>
            <c:symbol val="none"/>
          </c:marker>
          <c:cat>
            <c:strRef>
              <c:f>Summary!$B$2:$M$2</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Summary!$B$5:$M$5</c:f>
              <c:numCache>
                <c:formatCode>0</c:formatCode>
                <c:ptCount val="12"/>
                <c:pt idx="0" formatCode="General">
                  <c:v>2</c:v>
                </c:pt>
                <c:pt idx="1">
                  <c:v>1</c:v>
                </c:pt>
                <c:pt idx="2" formatCode="General">
                  <c:v>3</c:v>
                </c:pt>
                <c:pt idx="3" formatCode="General">
                  <c:v>3</c:v>
                </c:pt>
                <c:pt idx="4">
                  <c:v>2</c:v>
                </c:pt>
                <c:pt idx="5" formatCode="General">
                  <c:v>5</c:v>
                </c:pt>
                <c:pt idx="6" formatCode="General">
                  <c:v>1</c:v>
                </c:pt>
                <c:pt idx="7" formatCode="General">
                  <c:v>4</c:v>
                </c:pt>
                <c:pt idx="8" formatCode="General">
                  <c:v>3</c:v>
                </c:pt>
                <c:pt idx="9" formatCode="General">
                  <c:v>2</c:v>
                </c:pt>
                <c:pt idx="10" formatCode="General">
                  <c:v>3</c:v>
                </c:pt>
                <c:pt idx="11" formatCode="General">
                  <c:v>4</c:v>
                </c:pt>
              </c:numCache>
            </c:numRef>
          </c:val>
          <c:smooth val="0"/>
          <c:extLst>
            <c:ext xmlns:c16="http://schemas.microsoft.com/office/drawing/2014/chart" uri="{C3380CC4-5D6E-409C-BE32-E72D297353CC}">
              <c16:uniqueId val="{00000000-8AF1-44E0-A767-20F50047475D}"/>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Admission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Summary!$A$23</c:f>
              <c:strCache>
                <c:ptCount val="1"/>
                <c:pt idx="0">
                  <c:v>Admissions</c:v>
                </c:pt>
              </c:strCache>
            </c:strRef>
          </c:tx>
          <c:spPr>
            <a:ln w="28575" cap="rnd">
              <a:solidFill>
                <a:schemeClr val="accent6"/>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Summary!$B$23:$M$23</c:f>
              <c:numCache>
                <c:formatCode>General</c:formatCode>
                <c:ptCount val="12"/>
                <c:pt idx="0">
                  <c:v>6</c:v>
                </c:pt>
                <c:pt idx="1">
                  <c:v>4</c:v>
                </c:pt>
                <c:pt idx="2">
                  <c:v>2</c:v>
                </c:pt>
                <c:pt idx="3">
                  <c:v>0</c:v>
                </c:pt>
                <c:pt idx="4">
                  <c:v>2</c:v>
                </c:pt>
                <c:pt idx="5">
                  <c:v>3</c:v>
                </c:pt>
                <c:pt idx="6">
                  <c:v>7</c:v>
                </c:pt>
                <c:pt idx="7">
                  <c:v>2</c:v>
                </c:pt>
                <c:pt idx="8">
                  <c:v>2</c:v>
                </c:pt>
                <c:pt idx="9">
                  <c:v>1</c:v>
                </c:pt>
                <c:pt idx="10">
                  <c:v>2</c:v>
                </c:pt>
                <c:pt idx="11">
                  <c:v>6</c:v>
                </c:pt>
              </c:numCache>
            </c:numRef>
          </c:val>
          <c:smooth val="0"/>
          <c:extLst>
            <c:ext xmlns:c16="http://schemas.microsoft.com/office/drawing/2014/chart" uri="{C3380CC4-5D6E-409C-BE32-E72D297353CC}">
              <c16:uniqueId val="{00000000-7E3B-45B2-B218-FFC420880CEC}"/>
            </c:ext>
          </c:extLst>
        </c:ser>
        <c:ser>
          <c:idx val="1"/>
          <c:order val="1"/>
          <c:tx>
            <c:strRef>
              <c:f>Summary!$A$24</c:f>
              <c:strCache>
                <c:ptCount val="1"/>
                <c:pt idx="0">
                  <c:v>Discharges / Deaths</c:v>
                </c:pt>
              </c:strCache>
            </c:strRef>
          </c:tx>
          <c:spPr>
            <a:ln w="28575" cap="rnd">
              <a:solidFill>
                <a:schemeClr val="accent5"/>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Summary!$B$24:$M$24</c:f>
              <c:numCache>
                <c:formatCode>General</c:formatCode>
                <c:ptCount val="12"/>
                <c:pt idx="0">
                  <c:v>5</c:v>
                </c:pt>
                <c:pt idx="1">
                  <c:v>6</c:v>
                </c:pt>
                <c:pt idx="2">
                  <c:v>5</c:v>
                </c:pt>
                <c:pt idx="3">
                  <c:v>5</c:v>
                </c:pt>
                <c:pt idx="4">
                  <c:v>2</c:v>
                </c:pt>
                <c:pt idx="5">
                  <c:v>1</c:v>
                </c:pt>
                <c:pt idx="6">
                  <c:v>3</c:v>
                </c:pt>
                <c:pt idx="7">
                  <c:v>3</c:v>
                </c:pt>
                <c:pt idx="8">
                  <c:v>4</c:v>
                </c:pt>
                <c:pt idx="9">
                  <c:v>4</c:v>
                </c:pt>
                <c:pt idx="10">
                  <c:v>1</c:v>
                </c:pt>
                <c:pt idx="11">
                  <c:v>8</c:v>
                </c:pt>
              </c:numCache>
            </c:numRef>
          </c:val>
          <c:smooth val="0"/>
          <c:extLst>
            <c:ext xmlns:c16="http://schemas.microsoft.com/office/drawing/2014/chart" uri="{C3380CC4-5D6E-409C-BE32-E72D297353CC}">
              <c16:uniqueId val="{0000000F-0A17-4D3E-B408-0BE50DF1E74E}"/>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26203060233907"/>
          <c:y val="0.22774902618223536"/>
          <c:w val="0.85342681479883509"/>
          <c:h val="0.46308526024707186"/>
        </c:manualLayout>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Summary!$B$14:$M$14</c:f>
              <c:numCache>
                <c:formatCode>0</c:formatCode>
                <c:ptCount val="12"/>
                <c:pt idx="0" formatCode="General">
                  <c:v>1</c:v>
                </c:pt>
                <c:pt idx="1">
                  <c:v>0</c:v>
                </c:pt>
                <c:pt idx="2" formatCode="General">
                  <c:v>3</c:v>
                </c:pt>
                <c:pt idx="3" formatCode="General">
                  <c:v>3</c:v>
                </c:pt>
                <c:pt idx="4">
                  <c:v>6</c:v>
                </c:pt>
                <c:pt idx="5" formatCode="General">
                  <c:v>1</c:v>
                </c:pt>
                <c:pt idx="6" formatCode="General">
                  <c:v>3</c:v>
                </c:pt>
                <c:pt idx="7" formatCode="General">
                  <c:v>1</c:v>
                </c:pt>
                <c:pt idx="8" formatCode="General">
                  <c:v>9</c:v>
                </c:pt>
                <c:pt idx="9" formatCode="General">
                  <c:v>1</c:v>
                </c:pt>
                <c:pt idx="10" formatCode="General">
                  <c:v>8</c:v>
                </c:pt>
                <c:pt idx="11" formatCode="General">
                  <c:v>6</c:v>
                </c:pt>
              </c:numCache>
            </c:numRef>
          </c:val>
          <c:smooth val="0"/>
          <c:extLst>
            <c:ext xmlns:c16="http://schemas.microsoft.com/office/drawing/2014/chart" uri="{C3380CC4-5D6E-409C-BE32-E72D297353CC}">
              <c16:uniqueId val="{00000000-FD7B-48E6-90AA-1AC13BC37468}"/>
            </c:ext>
          </c:extLst>
        </c:ser>
        <c:ser>
          <c:idx val="1"/>
          <c:order val="1"/>
          <c:tx>
            <c:strRef>
              <c:f>Summary!$A$15</c:f>
              <c:strCache>
                <c:ptCount val="1"/>
                <c:pt idx="0">
                  <c:v>Terminations</c:v>
                </c:pt>
              </c:strCache>
            </c:strRef>
          </c:tx>
          <c:spPr>
            <a:ln w="28575" cap="rnd">
              <a:solidFill>
                <a:schemeClr val="accent5"/>
              </a:solidFill>
              <a:round/>
            </a:ln>
            <a:effectLst/>
          </c:spPr>
          <c:marker>
            <c:symbol val="none"/>
          </c:marker>
          <c:cat>
            <c:strRef>
              <c:f>Summary!$B$2:$M$2</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Summary!$B$15:$M$15</c:f>
              <c:numCache>
                <c:formatCode>0</c:formatCode>
                <c:ptCount val="12"/>
                <c:pt idx="0" formatCode="General">
                  <c:v>1</c:v>
                </c:pt>
                <c:pt idx="1">
                  <c:v>0</c:v>
                </c:pt>
                <c:pt idx="2" formatCode="General">
                  <c:v>3</c:v>
                </c:pt>
                <c:pt idx="3" formatCode="General">
                  <c:v>1</c:v>
                </c:pt>
                <c:pt idx="4">
                  <c:v>3</c:v>
                </c:pt>
                <c:pt idx="5" formatCode="General">
                  <c:v>3</c:v>
                </c:pt>
                <c:pt idx="6" formatCode="General">
                  <c:v>4</c:v>
                </c:pt>
                <c:pt idx="7" formatCode="General">
                  <c:v>3</c:v>
                </c:pt>
                <c:pt idx="8" formatCode="General">
                  <c:v>2</c:v>
                </c:pt>
                <c:pt idx="9" formatCode="General">
                  <c:v>1</c:v>
                </c:pt>
                <c:pt idx="10" formatCode="General">
                  <c:v>1</c:v>
                </c:pt>
                <c:pt idx="11" formatCode="General">
                  <c:v>2</c:v>
                </c:pt>
              </c:numCache>
            </c:numRef>
          </c:val>
          <c:smooth val="0"/>
          <c:extLst>
            <c:ext xmlns:c16="http://schemas.microsoft.com/office/drawing/2014/chart" uri="{C3380CC4-5D6E-409C-BE32-E72D297353CC}">
              <c16:uniqueId val="{00000000-6382-460B-892D-21FC5715FC65}"/>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aseline="0"/>
              <a:t>Fairview Non-LTC </a:t>
            </a:r>
          </a:p>
          <a:p>
            <a:pPr>
              <a:defRPr/>
            </a:pPr>
            <a:r>
              <a:rPr lang="en-CA" baseline="0"/>
              <a:t>Staffing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Summary!$A$33</c:f>
              <c:strCache>
                <c:ptCount val="1"/>
                <c:pt idx="0">
                  <c:v>New Hires</c:v>
                </c:pt>
              </c:strCache>
            </c:strRef>
          </c:tx>
          <c:spPr>
            <a:ln w="28575" cap="rnd">
              <a:solidFill>
                <a:schemeClr val="accent6"/>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Summary!$B$33:$M$33</c:f>
              <c:numCache>
                <c:formatCode>General</c:formatCode>
                <c:ptCount val="12"/>
                <c:pt idx="0">
                  <c:v>2</c:v>
                </c:pt>
                <c:pt idx="1">
                  <c:v>0</c:v>
                </c:pt>
                <c:pt idx="2">
                  <c:v>4</c:v>
                </c:pt>
                <c:pt idx="3">
                  <c:v>3</c:v>
                </c:pt>
                <c:pt idx="4">
                  <c:v>2</c:v>
                </c:pt>
                <c:pt idx="5">
                  <c:v>1</c:v>
                </c:pt>
                <c:pt idx="6">
                  <c:v>11</c:v>
                </c:pt>
                <c:pt idx="7">
                  <c:v>8</c:v>
                </c:pt>
                <c:pt idx="8">
                  <c:v>1</c:v>
                </c:pt>
                <c:pt idx="9">
                  <c:v>4</c:v>
                </c:pt>
                <c:pt idx="10">
                  <c:v>4</c:v>
                </c:pt>
                <c:pt idx="11">
                  <c:v>4</c:v>
                </c:pt>
              </c:numCache>
            </c:numRef>
          </c:val>
          <c:smooth val="0"/>
          <c:extLst>
            <c:ext xmlns:c16="http://schemas.microsoft.com/office/drawing/2014/chart" uri="{C3380CC4-5D6E-409C-BE32-E72D297353CC}">
              <c16:uniqueId val="{00000000-A9D9-4951-94A3-AFF0EE548570}"/>
            </c:ext>
          </c:extLst>
        </c:ser>
        <c:ser>
          <c:idx val="1"/>
          <c:order val="1"/>
          <c:tx>
            <c:strRef>
              <c:f>Summary!$A$34</c:f>
              <c:strCache>
                <c:ptCount val="1"/>
                <c:pt idx="0">
                  <c:v>Terminations</c:v>
                </c:pt>
              </c:strCache>
            </c:strRef>
          </c:tx>
          <c:spPr>
            <a:ln w="28575" cap="rnd">
              <a:solidFill>
                <a:schemeClr val="accent5"/>
              </a:solidFill>
              <a:round/>
            </a:ln>
            <a:effectLst/>
          </c:spPr>
          <c:marker>
            <c:symbol val="none"/>
          </c:marker>
          <c:cat>
            <c:strRef>
              <c:f>Summary!$B$17:$M$17</c:f>
              <c:strCache>
                <c:ptCount val="12"/>
                <c:pt idx="0">
                  <c:v>Feb.
2020</c:v>
                </c:pt>
                <c:pt idx="1">
                  <c:v>Mar.
2020</c:v>
                </c:pt>
                <c:pt idx="2">
                  <c:v>Apr.
2020</c:v>
                </c:pt>
                <c:pt idx="3">
                  <c:v>May
2020</c:v>
                </c:pt>
                <c:pt idx="4">
                  <c:v>June
2020</c:v>
                </c:pt>
                <c:pt idx="5">
                  <c:v>July
2020</c:v>
                </c:pt>
                <c:pt idx="6">
                  <c:v>Aug.
2020</c:v>
                </c:pt>
                <c:pt idx="7">
                  <c:v>Sept.
2020</c:v>
                </c:pt>
                <c:pt idx="8">
                  <c:v>Oct.
2020</c:v>
                </c:pt>
                <c:pt idx="9">
                  <c:v>Nov.
2020</c:v>
                </c:pt>
                <c:pt idx="10">
                  <c:v>Dec.
2020</c:v>
                </c:pt>
                <c:pt idx="11">
                  <c:v>Jan.
2021</c:v>
                </c:pt>
              </c:strCache>
            </c:strRef>
          </c:cat>
          <c:val>
            <c:numRef>
              <c:f>Summary!$B$34:$M$34</c:f>
              <c:numCache>
                <c:formatCode>General</c:formatCode>
                <c:ptCount val="12"/>
                <c:pt idx="0">
                  <c:v>3</c:v>
                </c:pt>
                <c:pt idx="1">
                  <c:v>0</c:v>
                </c:pt>
                <c:pt idx="2">
                  <c:v>4</c:v>
                </c:pt>
                <c:pt idx="3">
                  <c:v>0</c:v>
                </c:pt>
                <c:pt idx="4">
                  <c:v>2</c:v>
                </c:pt>
                <c:pt idx="5">
                  <c:v>0</c:v>
                </c:pt>
                <c:pt idx="6">
                  <c:v>2</c:v>
                </c:pt>
                <c:pt idx="7">
                  <c:v>5</c:v>
                </c:pt>
                <c:pt idx="8">
                  <c:v>1</c:v>
                </c:pt>
                <c:pt idx="9">
                  <c:v>4</c:v>
                </c:pt>
                <c:pt idx="10">
                  <c:v>2</c:v>
                </c:pt>
                <c:pt idx="11">
                  <c:v>4</c:v>
                </c:pt>
              </c:numCache>
            </c:numRef>
          </c:val>
          <c:smooth val="0"/>
          <c:extLst>
            <c:ext xmlns:c16="http://schemas.microsoft.com/office/drawing/2014/chart" uri="{C3380CC4-5D6E-409C-BE32-E72D297353CC}">
              <c16:uniqueId val="{00000005-51C7-45FE-A3E4-67DD0768772F}"/>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23813</xdr:colOff>
      <xdr:row>17</xdr:row>
      <xdr:rowOff>166688</xdr:rowOff>
    </xdr:to>
    <xdr:graphicFrame macro="">
      <xdr:nvGraphicFramePr>
        <xdr:cNvPr id="2" name="Chart 1">
          <a:extLst>
            <a:ext uri="{FF2B5EF4-FFF2-40B4-BE49-F238E27FC236}">
              <a16:creationId xmlns:a16="http://schemas.microsoft.com/office/drawing/2014/main" id="{B77AA064-548F-4634-9EF7-876869B45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17</xdr:col>
      <xdr:colOff>600075</xdr:colOff>
      <xdr:row>18</xdr:row>
      <xdr:rowOff>23813</xdr:rowOff>
    </xdr:to>
    <xdr:graphicFrame macro="">
      <xdr:nvGraphicFramePr>
        <xdr:cNvPr id="4" name="Chart 3">
          <a:extLst>
            <a:ext uri="{FF2B5EF4-FFF2-40B4-BE49-F238E27FC236}">
              <a16:creationId xmlns:a16="http://schemas.microsoft.com/office/drawing/2014/main" id="{39303DAC-86DD-44CD-AD38-CA3F70C90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8</xdr:col>
      <xdr:colOff>600075</xdr:colOff>
      <xdr:row>37</xdr:row>
      <xdr:rowOff>23813</xdr:rowOff>
    </xdr:to>
    <xdr:graphicFrame macro="">
      <xdr:nvGraphicFramePr>
        <xdr:cNvPr id="5" name="Chart 4">
          <a:extLst>
            <a:ext uri="{FF2B5EF4-FFF2-40B4-BE49-F238E27FC236}">
              <a16:creationId xmlns:a16="http://schemas.microsoft.com/office/drawing/2014/main" id="{28206DF2-3AF1-4F4C-978C-C7CDBA5C2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20</xdr:row>
      <xdr:rowOff>0</xdr:rowOff>
    </xdr:from>
    <xdr:to>
      <xdr:col>17</xdr:col>
      <xdr:colOff>600075</xdr:colOff>
      <xdr:row>37</xdr:row>
      <xdr:rowOff>23813</xdr:rowOff>
    </xdr:to>
    <xdr:graphicFrame macro="">
      <xdr:nvGraphicFramePr>
        <xdr:cNvPr id="7" name="Chart 6">
          <a:extLst>
            <a:ext uri="{FF2B5EF4-FFF2-40B4-BE49-F238E27FC236}">
              <a16:creationId xmlns:a16="http://schemas.microsoft.com/office/drawing/2014/main" id="{9CEF6609-6612-40F9-8A69-BA44981331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39</xdr:row>
      <xdr:rowOff>0</xdr:rowOff>
    </xdr:from>
    <xdr:to>
      <xdr:col>8</xdr:col>
      <xdr:colOff>600075</xdr:colOff>
      <xdr:row>56</xdr:row>
      <xdr:rowOff>23813</xdr:rowOff>
    </xdr:to>
    <xdr:graphicFrame macro="">
      <xdr:nvGraphicFramePr>
        <xdr:cNvPr id="9" name="Chart 8">
          <a:extLst>
            <a:ext uri="{FF2B5EF4-FFF2-40B4-BE49-F238E27FC236}">
              <a16:creationId xmlns:a16="http://schemas.microsoft.com/office/drawing/2014/main" id="{4084EDA0-EAE0-4CCE-8E8F-E4DB2DE93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39</xdr:row>
      <xdr:rowOff>0</xdr:rowOff>
    </xdr:from>
    <xdr:to>
      <xdr:col>17</xdr:col>
      <xdr:colOff>600075</xdr:colOff>
      <xdr:row>56</xdr:row>
      <xdr:rowOff>23813</xdr:rowOff>
    </xdr:to>
    <xdr:graphicFrame macro="">
      <xdr:nvGraphicFramePr>
        <xdr:cNvPr id="10" name="Chart 9">
          <a:extLst>
            <a:ext uri="{FF2B5EF4-FFF2-40B4-BE49-F238E27FC236}">
              <a16:creationId xmlns:a16="http://schemas.microsoft.com/office/drawing/2014/main" id="{9868E135-DFCE-4929-8D0E-FE2CD37A4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91FA7C-323F-4EF2-8413-7C575EB5C98D}" name="Table1527292" displayName="Table1527292" ref="A2:M15" totalsRowShown="0" headerRowDxfId="296" dataDxfId="294" headerRowBorderDxfId="295" tableBorderDxfId="293" totalsRowBorderDxfId="292">
  <tableColumns count="13">
    <tableColumn id="1" xr3:uid="{A75AD98F-FEC7-4844-9B0A-AB73543463FA}" name="Long Term Care Indicators" dataDxfId="291"/>
    <tableColumn id="2" xr3:uid="{6FE3783F-6137-4127-941A-100964F12746}" name="2020_x000a_April" dataDxfId="290"/>
    <tableColumn id="3" xr3:uid="{A83BCE4C-ECA1-440B-AB39-E4D5516B3386}" name="2020_x000a_May" dataDxfId="289"/>
    <tableColumn id="4" xr3:uid="{8B7328D1-1E44-4BD6-9D24-A5FE9D418F34}" name="2020_x000a_June" dataDxfId="288"/>
    <tableColumn id="5" xr3:uid="{1748B2DB-28C6-45EB-9C65-5DDA1942E385}" name="2020_x000a_July" dataDxfId="287"/>
    <tableColumn id="6" xr3:uid="{AF78DB54-5AF7-4A94-8FA9-EE3831A7A6F0}" name="2020_x000a_Aug." dataDxfId="286"/>
    <tableColumn id="7" xr3:uid="{331D2540-0C7A-4958-B5DD-BC7E57D91606}" name="2020_x000a_Sept." dataDxfId="285"/>
    <tableColumn id="8" xr3:uid="{B55FBD67-4B7F-4BA3-9DF2-9E120AF7FE0D}" name="2020_x000a_Oct." dataDxfId="284"/>
    <tableColumn id="9" xr3:uid="{0F6A0DBA-BE44-4EE9-8000-9B7EE6B2FF4E}" name="2020_x000a_Nov." dataDxfId="283"/>
    <tableColumn id="10" xr3:uid="{4592CC88-68B2-44C9-9C95-577082215D29}" name="2020_x000a_Dec." dataDxfId="282"/>
    <tableColumn id="11" xr3:uid="{DE8F264E-29AD-4325-9FEC-81AB0E5B080A}" name="2021_x000a_Jan." dataDxfId="281"/>
    <tableColumn id="12" xr3:uid="{C2325A2B-B5AF-4EE7-ABF8-072BBB13DDA6}" name="2021_x000a_Feb." dataDxfId="280"/>
    <tableColumn id="13" xr3:uid="{B06C21C6-D0C0-45D7-94B7-D0107031705B}" name="2021_x000a_Mar." dataDxfId="279"/>
  </tableColumns>
  <tableStyleInfo name="TableStyleMedium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42" totalsRowShown="0" headerRowDxfId="187" dataDxfId="185" headerRowBorderDxfId="186" tableBorderDxfId="184" totalsRowBorderDxfId="183">
  <tableColumns count="3">
    <tableColumn id="1" xr3:uid="{73170E69-E421-4C7F-B746-664D708BE622}" name="Fairview - Apt. - Indicators" dataDxfId="182"/>
    <tableColumn id="2" xr3:uid="{6C100E68-CCD0-49C9-A18E-14223A5024C3}" name="2020_x000a_Number" dataDxfId="181"/>
    <tableColumn id="3" xr3:uid="{6FEBA74A-F288-4005-BF4F-44BD3BE84219}" name="April 2020 Narrative" dataDxfId="180"/>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79" dataDxfId="177" headerRowBorderDxfId="178" tableBorderDxfId="176" totalsRowBorderDxfId="175">
  <tableColumns count="3">
    <tableColumn id="1" xr3:uid="{92676989-3AA1-4975-9418-9B8928287820}" name="Long Term Care Indicators" dataDxfId="174"/>
    <tableColumn id="2" xr3:uid="{132B2CE3-495C-4625-9555-FFC9F4259211}" name="2020_x000a_Number" dataDxfId="173"/>
    <tableColumn id="3" xr3:uid="{3D015FE9-C793-431B-8A6A-715EE7987070}" name="May 2020 Narrative" dataDxfId="172"/>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42" totalsRowShown="0" headerRowDxfId="171" dataDxfId="169" headerRowBorderDxfId="170" tableBorderDxfId="168" totalsRowBorderDxfId="167">
  <tableColumns count="3">
    <tableColumn id="1" xr3:uid="{CD4A8DE9-0BE2-472F-B458-5A5538D60622}" name="Fairview - Apt. - Indicators" dataDxfId="166"/>
    <tableColumn id="2" xr3:uid="{C14650FD-02B6-4AC6-96DD-73F5CC238E2D}" name="2020_x000a_Number" dataDxfId="165"/>
    <tableColumn id="3" xr3:uid="{CD2DE305-24FC-46D7-A97C-68D3730B66C3}" name="May 2020 Narrative" dataDxfId="164"/>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63" dataDxfId="161" headerRowBorderDxfId="162" tableBorderDxfId="160" totalsRowBorderDxfId="159">
  <tableColumns count="3">
    <tableColumn id="1" xr3:uid="{96DE7B96-02EE-422C-8161-464C0CB94F2D}" name="Long Term Care Indicators" dataDxfId="158"/>
    <tableColumn id="2" xr3:uid="{E2CD4E70-F4F4-4B5D-A88F-7140A8AF6FD8}" name="June_x000a_Number" dataDxfId="157"/>
    <tableColumn id="3" xr3:uid="{3C43AB22-89EA-4612-86B6-AA92248D971D}" name="2020 June Narrative" dataDxfId="156"/>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45" totalsRowShown="0" headerRowDxfId="155" dataDxfId="153" headerRowBorderDxfId="154" tableBorderDxfId="152" totalsRowBorderDxfId="151">
  <tableColumns count="3">
    <tableColumn id="1" xr3:uid="{BD13524E-E692-4D43-A24A-5E07DD3B5982}" name="Fairview - Apt. - Indicators" dataDxfId="150"/>
    <tableColumn id="2" xr3:uid="{634C8274-AB51-4B09-9042-C9E25A3681CD}" name="June_x000a_Number" dataDxfId="149"/>
    <tableColumn id="3" xr3:uid="{980D4911-732B-4271-8D4F-C14631D46CB6}" name="2020 June Narrative" dataDxfId="148"/>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47" dataDxfId="145" headerRowBorderDxfId="146" tableBorderDxfId="144" totalsRowBorderDxfId="143">
  <tableColumns count="3">
    <tableColumn id="1" xr3:uid="{E8F63E88-EB95-4821-8850-871C63A169EA}" name="Long Term Care Indicators" dataDxfId="142"/>
    <tableColumn id="2" xr3:uid="{73AC485F-EAF6-4C39-9FB8-8638108CFC1B}" name="July_x000a_Number" dataDxfId="141"/>
    <tableColumn id="3" xr3:uid="{B67CFC81-9EDD-4C7E-A7C8-E9CA469D307B}" name="July 2020 Narrative" dataDxfId="140"/>
  </tableColumns>
  <tableStyleInfo name="TableStyleMedium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42" totalsRowShown="0" headerRowDxfId="139" dataDxfId="137" headerRowBorderDxfId="138" tableBorderDxfId="136" totalsRowBorderDxfId="135">
  <tableColumns count="3">
    <tableColumn id="1" xr3:uid="{53EE3CB3-D79A-4C80-BE8E-81BCA43625EB}" name="Fairview - Apt. - Indicators" dataDxfId="134"/>
    <tableColumn id="2" xr3:uid="{9982F5C2-0908-4520-84B7-E83BF7FF29C2}" name="July_x000a_Number" dataDxfId="133"/>
    <tableColumn id="3" xr3:uid="{3D0941B7-42BF-4221-8707-77B616D72647}" name="July 2020 Narrative" dataDxfId="132"/>
  </tableColumns>
  <tableStyleInfo name="TableStyleMedium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31" dataDxfId="129" headerRowBorderDxfId="130" tableBorderDxfId="128" totalsRowBorderDxfId="127">
  <tableColumns count="3">
    <tableColumn id="1" xr3:uid="{1D500255-E057-4BC5-ADB3-50F111CCDCA6}" name="Long Term Care Indicators" dataDxfId="126"/>
    <tableColumn id="2" xr3:uid="{3DDB1F6E-8FEB-499D-9D5F-7DFE5A3602E1}" name="Aug._x000a_Number" dataDxfId="125"/>
    <tableColumn id="3" xr3:uid="{6E36F377-1E91-4733-8127-4DFAA5EEFD2A}" name="August 2020 - Narrative" dataDxfId="124"/>
  </tableColumns>
  <tableStyleInfo name="TableStyleMedium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47" totalsRowShown="0" headerRowDxfId="123" dataDxfId="121" headerRowBorderDxfId="122" tableBorderDxfId="120" totalsRowBorderDxfId="119">
  <tableColumns count="3">
    <tableColumn id="1" xr3:uid="{66E5B216-B1CF-4EF3-A61F-9359F8B26114}" name="Fairview - Apt. - Indicators" dataDxfId="118"/>
    <tableColumn id="2" xr3:uid="{9A828776-B2C6-4DCA-959B-A5E775CE49A6}" name="Aug._x000a_Number" dataDxfId="117"/>
    <tableColumn id="3" xr3:uid="{81A2EB23-4BCE-448E-BE44-73BBA2AD7713}" name="August 2020 - Narrative" dataDxfId="116"/>
  </tableColumns>
  <tableStyleInfo name="TableStyleMedium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115" dataDxfId="113" headerRowBorderDxfId="114" tableBorderDxfId="112" totalsRowBorderDxfId="111">
  <tableColumns count="3">
    <tableColumn id="1" xr3:uid="{269F8DC3-2AA4-4CB0-914F-D09C776FE6BC}" name="Long Term Care Indicators" dataDxfId="110"/>
    <tableColumn id="2" xr3:uid="{AEFB6BC3-7016-4DC3-8368-FEA933C44FE2}" name="Sept._x000a_Number" dataDxfId="109"/>
    <tableColumn id="3" xr3:uid="{11DD17B2-251D-4456-80AF-2F37B0FD6188}" name="September 2020  Narrative" dataDxfId="108"/>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666A5C-FC6B-4FCA-BB25-5EE0DED257BF}" name="Table14628304" displayName="Table14628304" ref="A17:M34" totalsRowShown="0" headerRowDxfId="278" dataDxfId="276" headerRowBorderDxfId="277" tableBorderDxfId="275" totalsRowBorderDxfId="274">
  <tableColumns count="13">
    <tableColumn id="1" xr3:uid="{8CA92AF8-D865-4633-92E0-60C933C5A181}" name="Fairview - Apt. - Indicators" dataDxfId="273"/>
    <tableColumn id="2" xr3:uid="{AA138D52-61BE-4C2F-9DD4-215E4F06C8AB}" name="2020_x000a_April" dataDxfId="272"/>
    <tableColumn id="3" xr3:uid="{2B2E9A88-6E82-4C67-8F5B-1C526EE92D6A}" name="2020_x000a_May" dataDxfId="271"/>
    <tableColumn id="4" xr3:uid="{03801ECC-292F-4FE9-88B3-BA664A987E0D}" name="2020_x000a_June" dataDxfId="270"/>
    <tableColumn id="5" xr3:uid="{45487920-F479-44E1-B9E0-880CB86F17B8}" name="2020_x000a_July" dataDxfId="269"/>
    <tableColumn id="6" xr3:uid="{D2D9E27C-ED57-47AC-B6B8-6C045BA499AE}" name="2020_x000a_Aug." dataDxfId="268"/>
    <tableColumn id="7" xr3:uid="{061655F3-E361-49DD-9F18-0C1BD431C1D6}" name="2020_x000a_Sept." dataDxfId="267"/>
    <tableColumn id="8" xr3:uid="{FEC8C27C-14F2-4026-8174-DC7120CD9862}" name="2020_x000a_Oct." dataDxfId="266"/>
    <tableColumn id="9" xr3:uid="{8E0AC77D-D193-4F8B-9415-C7D36FFDD6DA}" name="2020_x000a_Nov." dataDxfId="265"/>
    <tableColumn id="10" xr3:uid="{DC549C29-8EA8-4BB4-B28E-FAB851B3F5D4}" name="2020_x000a_Dec." dataDxfId="264"/>
    <tableColumn id="11" xr3:uid="{3A1CF270-CE81-4C28-933B-66545970F8A4}" name="2021_x000a_Jan." dataDxfId="263"/>
    <tableColumn id="12" xr3:uid="{4941A794-93DF-458C-B79F-7B8DC4A8AF54}" name="2021_x000a_Feb." dataDxfId="262"/>
    <tableColumn id="13" xr3:uid="{42D69777-674E-487A-9867-B3E2B3299CE3}" name="2021_x000a_Mar." dataDxfId="261"/>
  </tableColumns>
  <tableStyleInfo name="TableStyleMedium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42" totalsRowShown="0" headerRowDxfId="107" dataDxfId="105" headerRowBorderDxfId="106" tableBorderDxfId="104" totalsRowBorderDxfId="103">
  <tableColumns count="3">
    <tableColumn id="1" xr3:uid="{B5F9D283-70D6-488B-8FE0-3937B08363EE}" name="Fairview - Apt. - Indicators" dataDxfId="102"/>
    <tableColumn id="2" xr3:uid="{F3DBC62D-CB36-475D-A123-EB2953AE5723}" name="Sept._x000a_Number" dataDxfId="101"/>
    <tableColumn id="3" xr3:uid="{19CCAE1F-23F7-4A8D-B4A8-620226E26545}" name="September 2020 Narrative" dataDxfId="100"/>
  </tableColumns>
  <tableStyleInfo name="TableStyleMedium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99" dataDxfId="97" headerRowBorderDxfId="98" tableBorderDxfId="96" totalsRowBorderDxfId="95">
  <tableColumns count="3">
    <tableColumn id="1" xr3:uid="{D9794621-7332-4E4B-9E05-ADE11D858B02}" name="Long Term Care Indicators" dataDxfId="94"/>
    <tableColumn id="2" xr3:uid="{347616D6-4AF7-4A32-9AFC-A35F60F5D7BD}" name="Oct._x000a_Number" dataDxfId="93"/>
    <tableColumn id="3" xr3:uid="{1EEC0929-5296-46D4-AE4E-139017835316}" name="October 2020 Narrative" dataDxfId="92"/>
  </tableColumns>
  <tableStyleInfo name="TableStyleMedium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42" totalsRowShown="0" headerRowDxfId="91" headerRowBorderDxfId="90" tableBorderDxfId="89" totalsRowBorderDxfId="88">
  <tableColumns count="3">
    <tableColumn id="1" xr3:uid="{8C291341-96DB-4700-9CD5-787381056CBE}" name="Fairview - Apt. - Indicators" dataDxfId="87"/>
    <tableColumn id="2" xr3:uid="{6C9CDE48-A761-4BF2-B3FE-F211B6797B6A}" name="Oct._x000a_Number" dataDxfId="86"/>
    <tableColumn id="3" xr3:uid="{AD3F278B-16B8-48A0-BA1E-6645A94BB072}" name="October 2020 Narrative" dataDxfId="85"/>
  </tableColumns>
  <tableStyleInfo name="TableStyleMedium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20" totalsRowShown="0" headerRowDxfId="84" dataDxfId="82" headerRowBorderDxfId="83" tableBorderDxfId="81" totalsRowBorderDxfId="80">
  <tableColumns count="3">
    <tableColumn id="1" xr3:uid="{52F2F74C-5573-4D0A-B1E0-1EC9B9AEA4AA}" name="Fairview - Apt. - Indicators" dataDxfId="79"/>
    <tableColumn id="2" xr3:uid="{EEA63A49-5272-4C4F-B680-D60CB4868DFB}" name="Nov. 2020_x000a_Number" dataDxfId="78"/>
    <tableColumn id="3" xr3:uid="{D3239B7B-E5D5-4704-BF5B-A13DE782F748}" name="November - 2020 Narrative" dataDxfId="77"/>
  </tableColumns>
  <tableStyleInfo name="TableStyleMedium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42" totalsRowShown="0" headerRowDxfId="76" dataDxfId="74" headerRowBorderDxfId="75" tableBorderDxfId="73" totalsRowBorderDxfId="72">
  <tableColumns count="3">
    <tableColumn id="1" xr3:uid="{EEA5B504-D218-461F-9980-0104BDAE7DF0}" name="Fairview - Apt. - Indicators" dataDxfId="71"/>
    <tableColumn id="2" xr3:uid="{058DE2C1-465D-4D09-85CA-E222DD4BDA3E}" name="Nov._x000a_Number" dataDxfId="70"/>
    <tableColumn id="3" xr3:uid="{6741DE40-E9DF-47C0-8F30-D9FF7AE87276}" name="November 2020 Narrative" dataDxfId="69"/>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68" dataDxfId="66" headerRowBorderDxfId="67" tableBorderDxfId="65" totalsRowBorderDxfId="64">
  <tableColumns count="3">
    <tableColumn id="1" xr3:uid="{8A23F655-45CE-47B3-9436-36A1206900CD}" name="Long Term Care Indicators" dataDxfId="63"/>
    <tableColumn id="2" xr3:uid="{45A77510-0CDA-43D2-AB73-0D0C10573322}" name="Dec._x000a_Number" dataDxfId="62"/>
    <tableColumn id="3" xr3:uid="{52CFE416-C722-4542-8475-9D6E30B006CC}" name="December 2020 Narrative" dataDxfId="61"/>
  </tableColumns>
  <tableStyleInfo name="TableStyleMedium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42" totalsRowShown="0" headerRowDxfId="60" dataDxfId="58" headerRowBorderDxfId="59" tableBorderDxfId="57" totalsRowBorderDxfId="56">
  <tableColumns count="3">
    <tableColumn id="1" xr3:uid="{9BF9F315-52E7-4859-BC27-29136FF045FD}" name="Fairview - Apt. - Indicators" dataDxfId="55"/>
    <tableColumn id="2" xr3:uid="{406609BD-D003-4955-8834-626D925F856B}" name="Dec._x000a_Number" dataDxfId="54"/>
    <tableColumn id="3" xr3:uid="{C7645823-0B93-42A7-8309-8F31345E07DE}" name="December 2020 Narrative" dataDxfId="53"/>
  </tableColumns>
  <tableStyleInfo name="TableStyleMedium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C65C0834-8179-4841-A354-E19745C1E0EC}" name="Table15731" displayName="Table15731" ref="A2:C19" totalsRowShown="0" headerRowDxfId="52" dataDxfId="50" headerRowBorderDxfId="51" tableBorderDxfId="49" totalsRowBorderDxfId="48">
  <tableColumns count="3">
    <tableColumn id="1" xr3:uid="{6E0B261F-B0C9-451F-96A6-0738311ECE4A}" name="Long Term Care Indicators" dataDxfId="47"/>
    <tableColumn id="2" xr3:uid="{EF53AA53-1D12-423C-9BC1-86196C47A4D7}" name="Jan._x000a_Number" dataDxfId="46"/>
    <tableColumn id="3" xr3:uid="{B1A02AA9-E8D1-44E9-A7CC-C63A31DC21DC}" name="January 2021 Narrative" dataDxfId="45"/>
  </tableColumns>
  <tableStyleInfo name="TableStyleMedium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CD8BAAA-9C8F-454E-A693-32E3812CAF86}" name="Table146832" displayName="Table146832" ref="A21:C42" totalsRowShown="0" headerRowDxfId="44" dataDxfId="42" headerRowBorderDxfId="43" tableBorderDxfId="41" totalsRowBorderDxfId="40">
  <tableColumns count="3">
    <tableColumn id="1" xr3:uid="{29EAF816-63E8-4B70-8C7C-670D123B472F}" name="Fairview - Apt. - Indicators" dataDxfId="39"/>
    <tableColumn id="2" xr3:uid="{EA7E5324-731B-44E8-8580-1DBC9E50985B}" name="Jan._x000a_Number" dataDxfId="38"/>
    <tableColumn id="3" xr3:uid="{4FF0308D-2CBF-4645-A563-3F614AF46909}" name="January 2021 Narrative" dataDxfId="37"/>
  </tableColumns>
  <tableStyleInfo name="TableStyleMedium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36" dataDxfId="34" headerRowBorderDxfId="35" tableBorderDxfId="33" totalsRowBorderDxfId="32">
  <tableColumns count="13">
    <tableColumn id="1" xr3:uid="{CE0FC2B5-90BE-4439-A782-5E0BA41BEFBC}" name="Long Term Care Indicators" dataDxfId="31"/>
    <tableColumn id="2" xr3:uid="{A12A4796-C5C1-4B05-A1C9-A020DFBF8B84}" name="2019_x000a_April" dataDxfId="30"/>
    <tableColumn id="3" xr3:uid="{51C82B4E-3931-43B0-BCCC-194AF461F5D7}" name="2019_x000a_May" dataDxfId="29"/>
    <tableColumn id="4" xr3:uid="{80E22222-9082-4865-9F02-EE323AB57E16}" name="2019_x000a_June" dataDxfId="28"/>
    <tableColumn id="5" xr3:uid="{0F92F9B2-4ACA-404F-B5D2-E5B19C0EF78C}" name="2019_x000a_July" dataDxfId="27"/>
    <tableColumn id="6" xr3:uid="{067918FB-09AC-4619-AA79-3496C5AB0D36}" name="2019_x000a_Aug." dataDxfId="26"/>
    <tableColumn id="7" xr3:uid="{FB5EE280-B6E6-46A2-9E4B-F4AB08F84629}" name="2019_x000a_Sept." dataDxfId="25"/>
    <tableColumn id="8" xr3:uid="{CB72E3DB-663B-4661-A658-6DE58B9E0370}" name="2019_x000a_Oct." dataDxfId="24"/>
    <tableColumn id="9" xr3:uid="{D12CE1B9-D20B-49C3-9C1A-2E595911E253}" name="2019_x000a_Nov." dataDxfId="23"/>
    <tableColumn id="10" xr3:uid="{54557980-A75E-434D-BC05-EBCFD15CC6C3}" name="2019_x000a_Dec." dataDxfId="22"/>
    <tableColumn id="11" xr3:uid="{0670C2C5-4F00-4656-8F7D-F88F6FF5543E}" name="2020_x000a_Jan." dataDxfId="21">
      <calculatedColumnFormula>AVERAGE(#REF!)</calculatedColumnFormula>
    </tableColumn>
    <tableColumn id="12" xr3:uid="{6E1EC3B7-C019-4ED9-B023-C9CA5F75B0F4}" name="2020_x000a_Feb." dataDxfId="20"/>
    <tableColumn id="13" xr3:uid="{8D26D3C2-3EB7-43D9-B571-B12B2854343B}" name="2020_x000a_Mar." dataDxfId="19"/>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60" dataDxfId="258" headerRowBorderDxfId="259" tableBorderDxfId="257" totalsRowBorderDxfId="256">
  <tableColumns count="15">
    <tableColumn id="1" xr3:uid="{1BA35FDD-5FCB-4852-95C2-A7973706D90B}" name="Long-Term Care Indicators" dataDxfId="255"/>
    <tableColumn id="13" xr3:uid="{C9366CC4-A8AA-4C30-8EF8-1166D864AE40}" name="Feb._x000a_2020" dataDxfId="254"/>
    <tableColumn id="12" xr3:uid="{78CDB16D-6E96-4D02-A8CB-6EDAE85150A7}" name="Mar._x000a_2020" dataDxfId="253"/>
    <tableColumn id="14" xr3:uid="{D1E67869-8C8D-4F57-884A-8C40C7FD5D57}" name="Apr._x000a_2020" dataDxfId="252"/>
    <tableColumn id="16" xr3:uid="{FC49BF4D-DF72-44B2-9851-1E3FE2923758}" name="May_x000a_2020" dataDxfId="251"/>
    <tableColumn id="2" xr3:uid="{87C88D65-067E-4C49-BBEC-72F10350EF06}" name="June_x000a_2020" dataDxfId="250"/>
    <tableColumn id="3" xr3:uid="{466FAF74-A919-4B57-ACCE-00FAB58D0400}" name="July_x000a_2020" dataDxfId="249"/>
    <tableColumn id="4" xr3:uid="{FA6E72E8-2415-418A-8D3C-74F07C5F3C2F}" name="Aug._x000a_2020" dataDxfId="248"/>
    <tableColumn id="15" xr3:uid="{00AC6D2F-BDCB-4D01-B470-145392383792}" name="Sept._x000a_2020" dataDxfId="247"/>
    <tableColumn id="5" xr3:uid="{1BB1B0ED-E1D9-4373-AC33-231D60A5B6E3}" name="Oct._x000a_2020" dataDxfId="246"/>
    <tableColumn id="8" xr3:uid="{4118EA51-0248-4893-8242-3D7F313E0A27}" name="Nov._x000a_2020" dataDxfId="245"/>
    <tableColumn id="6" xr3:uid="{7B088389-E383-4C01-A5D6-64D716B3B5FA}" name="Dec._x000a_2020" dataDxfId="244"/>
    <tableColumn id="7" xr3:uid="{A4C28EC1-5A83-4F93-9414-756DCE321810}" name="Jan._x000a_2021" dataDxfId="243"/>
    <tableColumn id="11" xr3:uid="{AF6FCE8B-4C61-4B93-BDB3-9C5E983E4D0E}" name="12_x000a_ Month Sum" dataDxfId="242">
      <calculatedColumnFormula>SUM(Table1527[[#This Row],[Feb.
2020]:[Jan.
2021]])</calculatedColumnFormula>
    </tableColumn>
    <tableColumn id="10" xr3:uid="{1B3277D1-513A-4764-970F-C32C5D2363E6}" name="12  _x000a_Month_x000a_ Average" dataDxfId="241">
      <calculatedColumnFormula>AVERAGE(Table1527[[#This Row],[Feb.
2020]:[Jan.
2021]])</calculatedColumnFormula>
    </tableColumn>
  </tableColumns>
  <tableStyleInfo name="TableStyleMedium6"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4" totalsRowShown="0" headerRowDxfId="18" dataDxfId="16" headerRowBorderDxfId="17" tableBorderDxfId="15" totalsRowBorderDxfId="14">
  <tableColumns count="13">
    <tableColumn id="1" xr3:uid="{D6EDE780-A04E-41DE-98E8-98C25CE42E97}" name="Fairview - Apt. - Indicators" dataDxfId="13"/>
    <tableColumn id="2" xr3:uid="{10AA91C8-9C49-4E80-8564-17361EF5F83E}" name="2019_x000a_April" dataDxfId="12"/>
    <tableColumn id="3" xr3:uid="{847049E1-3EF3-483D-A8D4-2141B859B098}" name="2019_x000a_May" dataDxfId="11"/>
    <tableColumn id="4" xr3:uid="{836575A4-9F69-4B0F-AF29-C6A8381F4ABB}" name="2019_x000a_June" dataDxfId="10"/>
    <tableColumn id="5" xr3:uid="{3A000916-81F0-4DBE-939F-342824E4435F}" name="2019_x000a_July" dataDxfId="9"/>
    <tableColumn id="6" xr3:uid="{F0ED5F87-E0D8-4CCE-A467-B9E58180FD44}" name="2019_x000a_Aug." dataDxfId="8"/>
    <tableColumn id="7" xr3:uid="{A84A90F9-C50C-473A-B98A-3FB9BF7D30F2}" name="2019_x000a_Sept." dataDxfId="7"/>
    <tableColumn id="8" xr3:uid="{FE08875A-4588-4D10-AFF5-EB67A1A3B46C}" name="2019_x000a_Oct." dataDxfId="6"/>
    <tableColumn id="9" xr3:uid="{356935E8-7922-4758-A885-C554D1558240}" name="2019_x000a_Nov." dataDxfId="5"/>
    <tableColumn id="10" xr3:uid="{70DED73F-05E3-4448-BAAC-C959BF707835}" name="2019_x000a_Dec." dataDxfId="4"/>
    <tableColumn id="11" xr3:uid="{6AB193BD-F1D1-436F-AA34-E8CA4F04E4AA}" name="2020_x000a_Jan." dataDxfId="3">
      <calculatedColumnFormula>AVERAGE(#REF!)</calculatedColumnFormula>
    </tableColumn>
    <tableColumn id="12" xr3:uid="{B5CEB2B3-55BB-46F0-AA1C-04F7230D7258}" name="2020_x000a_Feb." dataDxfId="2"/>
    <tableColumn id="13" xr3:uid="{A532935E-6E54-4CDC-938E-9B999DF136C8}" name="2020_x000a_Mar." dataDxfId="1"/>
  </tableColumns>
  <tableStyleInfo name="TableStyleMedium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62EC99-2521-4BA0-9A08-496082BBDA9D}" name="Table2" displayName="Table2" ref="A1:A10" totalsRowShown="0" headerRowDxfId="0">
  <autoFilter ref="A1:A10" xr:uid="{ACB74874-3C86-4F75-A91B-59E88AC24B3E}"/>
  <tableColumns count="1">
    <tableColumn id="1" xr3:uid="{643D092A-BFC8-4328-A8DB-94B580F01811}" name="Instructions"/>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4" totalsRowShown="0" headerRowDxfId="240" dataDxfId="238" headerRowBorderDxfId="239" tableBorderDxfId="237" totalsRowBorderDxfId="236">
  <tableColumns count="15">
    <tableColumn id="1" xr3:uid="{2C5AA0AC-3F33-4632-A4FB-0BE46E59FF8E}" name="Fairview - Apt. - Indicators" dataDxfId="235"/>
    <tableColumn id="12" xr3:uid="{6F8F0228-AFAF-47A7-8324-5E26F77126BC}" name="Feb._x000a_2020" dataDxfId="234"/>
    <tableColumn id="11" xr3:uid="{4F7A5AAB-A336-42B4-BAC0-0594FB7210C6}" name="Mar._x000a_2020" dataDxfId="233"/>
    <tableColumn id="13" xr3:uid="{C8DAFD40-3227-400E-9006-A8B86592EA0B}" name="Apr._x000a_2020" dataDxfId="232"/>
    <tableColumn id="14" xr3:uid="{E23D9012-3E01-4444-A86F-0D67FE50F113}" name="May_x000a_2020" dataDxfId="231"/>
    <tableColumn id="15" xr3:uid="{65CA8B99-5924-4B13-9B50-B3ED91E504C0}" name="June_x000a_2020" dataDxfId="230"/>
    <tableColumn id="16" xr3:uid="{EC3D7052-53AB-4D9B-A0D4-0440DE4B34B7}" name="July_x000a_2020" dataDxfId="229"/>
    <tableColumn id="7" xr3:uid="{FB768E4A-290D-4312-912D-F98359072469}" name="Aug._x000a_2020" dataDxfId="228"/>
    <tableColumn id="3" xr3:uid="{83ABEA83-FB10-46BB-ACD4-9539F0C6FDBE}" name="Sept._x000a_2020" dataDxfId="227"/>
    <tableColumn id="17" xr3:uid="{1C7194D8-73E8-436B-8D51-A9475D3E6022}" name="Oct._x000a_2020" dataDxfId="226"/>
    <tableColumn id="2" xr3:uid="{E518CA68-95E9-4EF3-A90D-1371FC3C6620}" name="Nov._x000a_2020" dataDxfId="225"/>
    <tableColumn id="4" xr3:uid="{E02F506E-B3FB-41B0-91F5-F8E99B68FFD8}" name="Dec._x000a_2020" dataDxfId="224"/>
    <tableColumn id="5" xr3:uid="{8A392AAA-A7AB-48F5-974D-C2BA6480B01D}" name="Jan._x000a_2021" dataDxfId="223"/>
    <tableColumn id="10" xr3:uid="{D6F17FE0-9283-483A-BB43-E3B67414318A}" name="12 _x000a_Month Sum" dataDxfId="222">
      <calculatedColumnFormula>SUM(Table14628[[#This Row],[Feb.
2020]:[Jan.
2021]])</calculatedColumnFormula>
    </tableColumn>
    <tableColumn id="9" xr3:uid="{4E25766B-AD63-4C93-AB0D-2C8B905C1928}" name="12 _x000a_Month Average" dataDxfId="221">
      <calculatedColumnFormula>AVERAGE(Table14628[[#This Row],[Feb.
2020]:[Jan.
2021]])</calculatedColumnFormula>
    </tableColumn>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tableBorderDxfId="220">
  <tableColumns count="3">
    <tableColumn id="1" xr3:uid="{4228CD00-A5A0-4719-B2D6-65D8071A676C}" name="Long Term Care Indicators"/>
    <tableColumn id="2" xr3:uid="{F71691EA-1801-46C5-AF36-80A107D688F8}" name="Feb. _x000a_Number" dataDxfId="219"/>
    <tableColumn id="3" xr3:uid="{84BD9452-1677-49DA-A96F-7C26FEA36F7F}" name="February - 2020 Narrative" dataDxfId="218"/>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42" totalsRowShown="0" headerRowDxfId="217" headerRowBorderDxfId="216" tableBorderDxfId="215" totalsRowBorderDxfId="214">
  <tableColumns count="3">
    <tableColumn id="1" xr3:uid="{1C87DE99-1721-4909-A3F0-E853E80543C0}" name="Fairview - Apt. - Indicators" dataDxfId="213"/>
    <tableColumn id="2" xr3:uid="{50A457DE-C678-42D6-89E1-697DD17E8304}" name="Feb. _x000a_Number" dataDxfId="212"/>
    <tableColumn id="3" xr3:uid="{228AE46E-F1D8-4294-BC12-938D8853CB05}" name="February - 2020 Narrative" dataDxfId="211"/>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210" dataDxfId="208" headerRowBorderDxfId="209" tableBorderDxfId="207" totalsRowBorderDxfId="206">
  <tableColumns count="3">
    <tableColumn id="1" xr3:uid="{3546430A-F843-4797-B655-8F99B97AEAE9}" name="Long Term Care Indicators" dataDxfId="205"/>
    <tableColumn id="2" xr3:uid="{AF3DC883-8EAD-49A8-ABB4-3C6090C298DA}" name="Mar._x000a_Number" dataDxfId="204"/>
    <tableColumn id="3" xr3:uid="{04CF0283-364C-42B4-AB8A-C8063592E79A}" name="March 2020 - Narrative" dataDxfId="203"/>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42" totalsRowShown="0" headerRowDxfId="202" dataDxfId="200" headerRowBorderDxfId="201" tableBorderDxfId="199" totalsRowBorderDxfId="198">
  <tableColumns count="3">
    <tableColumn id="1" xr3:uid="{03D0FBD0-8730-4887-BF50-5582A3020B6D}" name="Fairview - Apt. - Indicators" dataDxfId="197"/>
    <tableColumn id="2" xr3:uid="{081A6819-E514-4874-BB6E-A16EB8DAD906}" name="Mar. _x000a_Number" dataDxfId="196"/>
    <tableColumn id="3" xr3:uid="{577CA76E-EC85-49EF-A00D-D844BBA20157}" name="March 2020 - Narrative" dataDxfId="195"/>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94" headerRowBorderDxfId="193" tableBorderDxfId="192" totalsRowBorderDxfId="191">
  <tableColumns count="3">
    <tableColumn id="1" xr3:uid="{2DCB5CCB-F83C-47EB-9E22-226A12C9FD89}" name="Long Term Care Indicators" dataDxfId="190"/>
    <tableColumn id="2" xr3:uid="{87229C2A-8C10-4840-8545-5096CC228F0C}" name="2020_x000a_Number" dataDxfId="189"/>
    <tableColumn id="3" xr3:uid="{7640CAC3-ECA6-4994-9DC6-727159CAF6CE}" name="April 2020 Narrative" dataDxfId="188"/>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4F8A-0131-47C5-95C5-40C7D4B30050}">
  <sheetPr>
    <tabColor theme="4" tint="-0.249977111117893"/>
  </sheetPr>
  <dimension ref="A1:N34"/>
  <sheetViews>
    <sheetView topLeftCell="A7" workbookViewId="0">
      <selection activeCell="T17" sqref="T17"/>
    </sheetView>
  </sheetViews>
  <sheetFormatPr defaultRowHeight="15" x14ac:dyDescent="0.25"/>
  <cols>
    <col min="1" max="1" width="32.42578125" customWidth="1"/>
    <col min="2" max="2" width="10.42578125" style="2" customWidth="1"/>
    <col min="3" max="3" width="8.7109375" style="2" customWidth="1"/>
    <col min="4" max="13" width="10" customWidth="1"/>
    <col min="14" max="14" width="13.5703125" customWidth="1"/>
  </cols>
  <sheetData>
    <row r="1" spans="1:14" s="3" customFormat="1" ht="21.75" customHeight="1" x14ac:dyDescent="0.3">
      <c r="A1" s="285" t="s">
        <v>24</v>
      </c>
      <c r="B1" s="286"/>
      <c r="C1" s="286"/>
      <c r="D1" s="286"/>
      <c r="E1" s="286"/>
      <c r="F1" s="286"/>
      <c r="G1" s="286"/>
      <c r="H1" s="286"/>
      <c r="I1" s="286"/>
      <c r="J1" s="286"/>
      <c r="K1" s="286"/>
      <c r="L1" s="286"/>
      <c r="M1" s="287"/>
    </row>
    <row r="2" spans="1:14" ht="30" x14ac:dyDescent="0.25">
      <c r="A2" s="251" t="s">
        <v>1</v>
      </c>
      <c r="B2" s="252" t="s">
        <v>252</v>
      </c>
      <c r="C2" s="252" t="s">
        <v>247</v>
      </c>
      <c r="D2" s="253" t="s">
        <v>253</v>
      </c>
      <c r="E2" s="253" t="s">
        <v>254</v>
      </c>
      <c r="F2" s="253" t="s">
        <v>255</v>
      </c>
      <c r="G2" s="253" t="s">
        <v>256</v>
      </c>
      <c r="H2" s="253" t="s">
        <v>257</v>
      </c>
      <c r="I2" s="253" t="s">
        <v>258</v>
      </c>
      <c r="J2" s="253" t="s">
        <v>259</v>
      </c>
      <c r="K2" s="253" t="s">
        <v>249</v>
      </c>
      <c r="L2" s="253" t="s">
        <v>250</v>
      </c>
      <c r="M2" s="254" t="s">
        <v>251</v>
      </c>
    </row>
    <row r="3" spans="1:14" ht="15.75" x14ac:dyDescent="0.25">
      <c r="A3" s="255" t="s">
        <v>0</v>
      </c>
      <c r="B3" s="256">
        <v>98.752499999999998</v>
      </c>
      <c r="C3" s="256">
        <v>98.285833333333315</v>
      </c>
      <c r="D3" s="256">
        <v>97.81583333333333</v>
      </c>
      <c r="E3" s="256">
        <v>96.985833333333332</v>
      </c>
      <c r="F3" s="257">
        <v>96.145454545454555</v>
      </c>
      <c r="G3" s="256">
        <v>95.68</v>
      </c>
      <c r="H3" s="256">
        <v>94.957499999999996</v>
      </c>
      <c r="I3" s="256">
        <v>94.55</v>
      </c>
      <c r="J3" s="256">
        <v>94.377499999999998</v>
      </c>
      <c r="K3" s="256">
        <v>93.939166666666665</v>
      </c>
      <c r="L3" s="256"/>
      <c r="M3" s="258"/>
    </row>
    <row r="4" spans="1:14" ht="15.75" x14ac:dyDescent="0.25">
      <c r="A4" s="259" t="s">
        <v>2</v>
      </c>
      <c r="B4" s="256">
        <v>1.9166666666666667</v>
      </c>
      <c r="C4" s="256">
        <v>1.75</v>
      </c>
      <c r="D4" s="256">
        <v>1.5833333333333333</v>
      </c>
      <c r="E4" s="256">
        <v>1.6666666666666667</v>
      </c>
      <c r="F4" s="257">
        <v>2</v>
      </c>
      <c r="G4" s="256">
        <v>2.1666666666666665</v>
      </c>
      <c r="H4" s="256">
        <v>2.1666666666666665</v>
      </c>
      <c r="I4" s="256">
        <v>2.4166666666666665</v>
      </c>
      <c r="J4" s="256">
        <v>2.5</v>
      </c>
      <c r="K4" s="256">
        <v>2.5833333333333335</v>
      </c>
      <c r="L4" s="256"/>
      <c r="M4" s="258"/>
    </row>
    <row r="5" spans="1:14" ht="15.75" x14ac:dyDescent="0.25">
      <c r="A5" s="259" t="s">
        <v>3</v>
      </c>
      <c r="B5" s="256">
        <v>2</v>
      </c>
      <c r="C5" s="256">
        <v>2.0833333333333335</v>
      </c>
      <c r="D5" s="256">
        <v>2.0833333333333335</v>
      </c>
      <c r="E5" s="256">
        <v>2.5</v>
      </c>
      <c r="F5" s="257">
        <v>2.4545454545454546</v>
      </c>
      <c r="G5" s="256">
        <v>2.5833333333333335</v>
      </c>
      <c r="H5" s="256">
        <v>2.6666666666666665</v>
      </c>
      <c r="I5" s="256">
        <v>2.6666666666666665</v>
      </c>
      <c r="J5" s="256">
        <v>2.75</v>
      </c>
      <c r="K5" s="256">
        <v>2.75</v>
      </c>
      <c r="L5" s="256"/>
      <c r="M5" s="258"/>
    </row>
    <row r="6" spans="1:14" ht="15.75" x14ac:dyDescent="0.25">
      <c r="A6" s="259" t="s">
        <v>4</v>
      </c>
      <c r="B6" s="256">
        <v>1.5833333333333333</v>
      </c>
      <c r="C6" s="256">
        <v>1.4166666666666667</v>
      </c>
      <c r="D6" s="256">
        <v>1.5</v>
      </c>
      <c r="E6" s="256">
        <v>1.5833333333333333</v>
      </c>
      <c r="F6" s="257">
        <v>1.5454545454545454</v>
      </c>
      <c r="G6" s="256">
        <v>1.6666666666666667</v>
      </c>
      <c r="H6" s="256">
        <v>1.5833333333333333</v>
      </c>
      <c r="I6" s="256">
        <v>1.3333333333333333</v>
      </c>
      <c r="J6" s="256">
        <v>1.5833333333333333</v>
      </c>
      <c r="K6" s="256">
        <v>2</v>
      </c>
      <c r="L6" s="256"/>
      <c r="M6" s="258"/>
    </row>
    <row r="7" spans="1:14" ht="15.75" x14ac:dyDescent="0.25">
      <c r="A7" s="259" t="s">
        <v>5</v>
      </c>
      <c r="B7" s="256">
        <v>1.6666666666666667</v>
      </c>
      <c r="C7" s="256">
        <v>1.5833333333333333</v>
      </c>
      <c r="D7" s="256">
        <v>1.5</v>
      </c>
      <c r="E7" s="256">
        <v>1.4166666666666667</v>
      </c>
      <c r="F7" s="257">
        <v>1.4545454545454546</v>
      </c>
      <c r="G7" s="256">
        <v>1.3333333333333333</v>
      </c>
      <c r="H7" s="256">
        <v>1.25</v>
      </c>
      <c r="I7" s="256">
        <v>1.25</v>
      </c>
      <c r="J7" s="256">
        <v>1.2727272727272727</v>
      </c>
      <c r="K7" s="256">
        <v>1.0833333333333333</v>
      </c>
      <c r="L7" s="256"/>
      <c r="M7" s="258"/>
    </row>
    <row r="8" spans="1:14" ht="15.75" x14ac:dyDescent="0.25">
      <c r="A8" s="259" t="s">
        <v>6</v>
      </c>
      <c r="B8" s="256">
        <v>3</v>
      </c>
      <c r="C8" s="256">
        <v>3</v>
      </c>
      <c r="D8" s="256">
        <v>3</v>
      </c>
      <c r="E8" s="256">
        <v>3</v>
      </c>
      <c r="F8" s="257">
        <v>3</v>
      </c>
      <c r="G8" s="256">
        <v>3</v>
      </c>
      <c r="H8" s="256">
        <v>3</v>
      </c>
      <c r="I8" s="256">
        <v>3</v>
      </c>
      <c r="J8" s="256">
        <v>3</v>
      </c>
      <c r="K8" s="256">
        <v>3</v>
      </c>
      <c r="L8" s="256"/>
      <c r="M8" s="258"/>
    </row>
    <row r="9" spans="1:14" ht="15.75" x14ac:dyDescent="0.25">
      <c r="A9" s="259" t="s">
        <v>7</v>
      </c>
      <c r="B9" s="256">
        <v>1.75</v>
      </c>
      <c r="C9" s="256">
        <v>1.6666666666666667</v>
      </c>
      <c r="D9" s="256">
        <v>1.4166666666666667</v>
      </c>
      <c r="E9" s="256">
        <v>1.0833333333333333</v>
      </c>
      <c r="F9" s="257">
        <v>1.1818181818181819</v>
      </c>
      <c r="G9" s="256">
        <v>1.25</v>
      </c>
      <c r="H9" s="256">
        <v>1.25</v>
      </c>
      <c r="I9" s="256">
        <v>1.25</v>
      </c>
      <c r="J9" s="256">
        <v>1.25</v>
      </c>
      <c r="K9" s="256">
        <v>0.91666666666666663</v>
      </c>
      <c r="L9" s="256"/>
      <c r="M9" s="258"/>
    </row>
    <row r="10" spans="1:14" ht="15.75" x14ac:dyDescent="0.25">
      <c r="A10" s="259" t="s">
        <v>8</v>
      </c>
      <c r="B10" s="256">
        <v>1.0833333333333333</v>
      </c>
      <c r="C10" s="256">
        <v>1.1666666666666667</v>
      </c>
      <c r="D10" s="256">
        <v>1</v>
      </c>
      <c r="E10" s="256">
        <v>0.91666666666666663</v>
      </c>
      <c r="F10" s="257">
        <v>0.90909090909090906</v>
      </c>
      <c r="G10" s="256">
        <v>0.91666666666666663</v>
      </c>
      <c r="H10" s="256">
        <v>0.66666666666666663</v>
      </c>
      <c r="I10" s="256">
        <v>0.58333333333333337</v>
      </c>
      <c r="J10" s="256">
        <v>0.66666666666666663</v>
      </c>
      <c r="K10" s="256">
        <v>0.58333333333333337</v>
      </c>
      <c r="L10" s="256"/>
      <c r="M10" s="258"/>
    </row>
    <row r="11" spans="1:14" ht="15.75" x14ac:dyDescent="0.25">
      <c r="A11" s="259" t="s">
        <v>9</v>
      </c>
      <c r="B11" s="256">
        <v>1.25</v>
      </c>
      <c r="C11" s="256">
        <v>1.25</v>
      </c>
      <c r="D11" s="256">
        <v>0.66666666666666663</v>
      </c>
      <c r="E11" s="256">
        <v>0.5</v>
      </c>
      <c r="F11" s="257">
        <v>0.18181818181818182</v>
      </c>
      <c r="G11" s="256">
        <v>0.16666666666666666</v>
      </c>
      <c r="H11" s="256">
        <v>0.16666666666666666</v>
      </c>
      <c r="I11" s="256">
        <v>0.16666666666666666</v>
      </c>
      <c r="J11" s="256">
        <v>0.16666666666666666</v>
      </c>
      <c r="K11" s="256">
        <v>0.16666666666666666</v>
      </c>
      <c r="L11" s="256"/>
      <c r="M11" s="258"/>
    </row>
    <row r="12" spans="1:14" ht="15.75" x14ac:dyDescent="0.25">
      <c r="A12" s="259" t="s">
        <v>196</v>
      </c>
      <c r="B12" s="256">
        <v>0.25</v>
      </c>
      <c r="C12" s="256">
        <v>0.27272727272727271</v>
      </c>
      <c r="D12" s="256">
        <v>0.16666666666666666</v>
      </c>
      <c r="E12" s="256">
        <v>0.16666666666666666</v>
      </c>
      <c r="F12" s="257">
        <v>0.18181818181818182</v>
      </c>
      <c r="G12" s="256">
        <v>0.33333333333333331</v>
      </c>
      <c r="H12" s="256">
        <v>0.33333333333333331</v>
      </c>
      <c r="I12" s="256">
        <v>0.33333333333333331</v>
      </c>
      <c r="J12" s="256">
        <v>0.33333333333333331</v>
      </c>
      <c r="K12" s="256">
        <v>0.33333333333333331</v>
      </c>
      <c r="L12" s="256"/>
      <c r="M12" s="258"/>
    </row>
    <row r="13" spans="1:14" ht="15.75" x14ac:dyDescent="0.25">
      <c r="A13" s="259" t="s">
        <v>11</v>
      </c>
      <c r="B13" s="256">
        <v>0.83333333333333337</v>
      </c>
      <c r="C13" s="256">
        <v>0.66666666666666663</v>
      </c>
      <c r="D13" s="256">
        <v>0.66666666666666663</v>
      </c>
      <c r="E13" s="256">
        <v>0.66666666666666663</v>
      </c>
      <c r="F13" s="257">
        <v>0.72727272727272729</v>
      </c>
      <c r="G13" s="256">
        <v>0.66666666666666663</v>
      </c>
      <c r="H13" s="256">
        <v>0.83333333333333337</v>
      </c>
      <c r="I13" s="256">
        <v>0.91666666666666663</v>
      </c>
      <c r="J13" s="256">
        <v>1</v>
      </c>
      <c r="K13" s="256">
        <v>1</v>
      </c>
      <c r="L13" s="256"/>
      <c r="M13" s="258"/>
    </row>
    <row r="14" spans="1:14" ht="15.75" x14ac:dyDescent="0.25">
      <c r="A14" s="259" t="s">
        <v>12</v>
      </c>
      <c r="B14" s="256">
        <v>6.083333333333333</v>
      </c>
      <c r="C14" s="256">
        <v>6.083333333333333</v>
      </c>
      <c r="D14" s="256">
        <v>5.5</v>
      </c>
      <c r="E14" s="256">
        <v>4.416666666666667</v>
      </c>
      <c r="F14" s="257">
        <v>2.7272727272727271</v>
      </c>
      <c r="G14" s="256">
        <v>2.5833333333333335</v>
      </c>
      <c r="H14" s="256">
        <v>3.1666666666666665</v>
      </c>
      <c r="I14" s="256">
        <v>2.8333333333333335</v>
      </c>
      <c r="J14" s="256">
        <v>3.25</v>
      </c>
      <c r="K14" s="256">
        <v>3.5</v>
      </c>
      <c r="L14" s="256"/>
      <c r="M14" s="258"/>
    </row>
    <row r="15" spans="1:14" ht="16.5" thickBot="1" x14ac:dyDescent="0.3">
      <c r="A15" s="260" t="s">
        <v>13</v>
      </c>
      <c r="B15" s="261">
        <v>2.8333333333333335</v>
      </c>
      <c r="C15" s="261">
        <v>2.3333333333333335</v>
      </c>
      <c r="D15" s="261">
        <v>2.25</v>
      </c>
      <c r="E15" s="261">
        <v>2.3333333333333335</v>
      </c>
      <c r="F15" s="262">
        <v>1.9090909090909092</v>
      </c>
      <c r="G15" s="261">
        <v>2</v>
      </c>
      <c r="H15" s="261">
        <v>1.9166666666666667</v>
      </c>
      <c r="I15" s="261">
        <v>1.9166666666666667</v>
      </c>
      <c r="J15" s="261">
        <v>1.9166666666666667</v>
      </c>
      <c r="K15" s="261">
        <v>2</v>
      </c>
      <c r="L15" s="261"/>
      <c r="M15" s="263"/>
    </row>
    <row r="16" spans="1:14" x14ac:dyDescent="0.25">
      <c r="A16" s="59"/>
      <c r="B16" s="5"/>
      <c r="C16" s="5"/>
      <c r="D16" s="60"/>
      <c r="E16" s="60"/>
      <c r="F16" s="60"/>
      <c r="G16" s="60"/>
      <c r="H16" s="60"/>
      <c r="I16" s="60"/>
      <c r="J16" s="60"/>
      <c r="K16" s="60"/>
      <c r="L16" s="60"/>
      <c r="M16" s="60"/>
      <c r="N16" s="42"/>
    </row>
    <row r="17" spans="1:13" ht="30" x14ac:dyDescent="0.25">
      <c r="A17" s="145" t="s">
        <v>98</v>
      </c>
      <c r="B17" s="153" t="s">
        <v>252</v>
      </c>
      <c r="C17" s="153" t="s">
        <v>247</v>
      </c>
      <c r="D17" s="70" t="s">
        <v>253</v>
      </c>
      <c r="E17" s="70" t="s">
        <v>254</v>
      </c>
      <c r="F17" s="70" t="s">
        <v>255</v>
      </c>
      <c r="G17" s="70" t="s">
        <v>256</v>
      </c>
      <c r="H17" s="70" t="s">
        <v>257</v>
      </c>
      <c r="I17" s="70" t="s">
        <v>258</v>
      </c>
      <c r="J17" s="70" t="s">
        <v>259</v>
      </c>
      <c r="K17" s="70" t="s">
        <v>249</v>
      </c>
      <c r="L17" s="70" t="s">
        <v>250</v>
      </c>
      <c r="M17" s="264" t="s">
        <v>251</v>
      </c>
    </row>
    <row r="18" spans="1:13" ht="15.75" x14ac:dyDescent="0.25">
      <c r="A18" s="146" t="s">
        <v>94</v>
      </c>
      <c r="B18" s="85">
        <v>1.4166666666666667</v>
      </c>
      <c r="C18" s="85">
        <v>1.5</v>
      </c>
      <c r="D18" s="85">
        <v>1.4166666666666667</v>
      </c>
      <c r="E18" s="85">
        <v>1.3333333333333333</v>
      </c>
      <c r="F18" s="218">
        <v>1.0909090909090908</v>
      </c>
      <c r="G18" s="85">
        <v>1.0833333333333333</v>
      </c>
      <c r="H18" s="85">
        <v>1.0833333333333333</v>
      </c>
      <c r="I18" s="85">
        <v>1.1666666666666667</v>
      </c>
      <c r="J18" s="85">
        <v>1.3333333333333333</v>
      </c>
      <c r="K18" s="85">
        <v>1.3333333333333333</v>
      </c>
      <c r="L18" s="85"/>
      <c r="M18" s="166"/>
    </row>
    <row r="19" spans="1:13" ht="15.75" x14ac:dyDescent="0.25">
      <c r="A19" s="146" t="s">
        <v>95</v>
      </c>
      <c r="B19" s="85">
        <v>2.3333333333333335</v>
      </c>
      <c r="C19" s="85">
        <v>2.3333333333333335</v>
      </c>
      <c r="D19" s="85">
        <v>2.5</v>
      </c>
      <c r="E19" s="85">
        <v>2.75</v>
      </c>
      <c r="F19" s="218">
        <v>2.8181818181818183</v>
      </c>
      <c r="G19" s="85">
        <v>2.8333333333333335</v>
      </c>
      <c r="H19" s="85">
        <v>3</v>
      </c>
      <c r="I19" s="85">
        <v>3.1666666666666665</v>
      </c>
      <c r="J19" s="85">
        <v>3.3333333333333335</v>
      </c>
      <c r="K19" s="85">
        <v>3.3333333333333335</v>
      </c>
      <c r="L19" s="85"/>
      <c r="M19" s="166"/>
    </row>
    <row r="20" spans="1:13" ht="15.75" x14ac:dyDescent="0.25">
      <c r="A20" s="146" t="s">
        <v>96</v>
      </c>
      <c r="B20" s="85">
        <v>0.83333333333333337</v>
      </c>
      <c r="C20" s="85">
        <v>0.75</v>
      </c>
      <c r="D20" s="85">
        <v>0.66666666666666663</v>
      </c>
      <c r="E20" s="85">
        <v>0.66666666666666663</v>
      </c>
      <c r="F20" s="218">
        <v>0.63636363636363635</v>
      </c>
      <c r="G20" s="85">
        <v>0.58333333333333337</v>
      </c>
      <c r="H20" s="85">
        <v>0.5</v>
      </c>
      <c r="I20" s="85">
        <v>0.41666666666666669</v>
      </c>
      <c r="J20" s="85">
        <v>0.33333333333333331</v>
      </c>
      <c r="K20" s="85">
        <v>0.25</v>
      </c>
      <c r="L20" s="85"/>
      <c r="M20" s="166"/>
    </row>
    <row r="21" spans="1:13" ht="15.75" x14ac:dyDescent="0.25">
      <c r="A21" s="146" t="s">
        <v>97</v>
      </c>
      <c r="B21" s="85">
        <v>2.0833333333333335</v>
      </c>
      <c r="C21" s="85">
        <v>1.9166666666666667</v>
      </c>
      <c r="D21" s="85">
        <v>1.9166666666666667</v>
      </c>
      <c r="E21" s="85">
        <v>2</v>
      </c>
      <c r="F21" s="218">
        <v>1.8181818181818181</v>
      </c>
      <c r="G21" s="85">
        <v>1.6666666666666667</v>
      </c>
      <c r="H21" s="85">
        <v>1.6666666666666667</v>
      </c>
      <c r="I21" s="85">
        <v>1.6666666666666667</v>
      </c>
      <c r="J21" s="85">
        <v>1.8333333333333333</v>
      </c>
      <c r="K21" s="85">
        <v>1.8333333333333333</v>
      </c>
      <c r="L21" s="85"/>
      <c r="M21" s="166"/>
    </row>
    <row r="22" spans="1:13" ht="15.75" x14ac:dyDescent="0.25">
      <c r="A22" s="146" t="s">
        <v>138</v>
      </c>
      <c r="B22" s="85">
        <v>0.16666666666666666</v>
      </c>
      <c r="C22" s="85">
        <v>0.16666666666666666</v>
      </c>
      <c r="D22" s="85">
        <v>0.16666666666666666</v>
      </c>
      <c r="E22" s="85">
        <v>0.16666666666666666</v>
      </c>
      <c r="F22" s="218">
        <v>0.18181818181818182</v>
      </c>
      <c r="G22" s="85">
        <v>0.16666666666666666</v>
      </c>
      <c r="H22" s="85">
        <v>0.16666666666666666</v>
      </c>
      <c r="I22" s="85">
        <v>0.16666666666666666</v>
      </c>
      <c r="J22" s="85">
        <v>0.16666666666666666</v>
      </c>
      <c r="K22" s="85">
        <v>0.16666666666666666</v>
      </c>
      <c r="L22" s="85"/>
      <c r="M22" s="166"/>
    </row>
    <row r="23" spans="1:13" ht="15.75" x14ac:dyDescent="0.25">
      <c r="A23" s="61" t="s">
        <v>2</v>
      </c>
      <c r="B23" s="85">
        <v>4.416666666666667</v>
      </c>
      <c r="C23" s="85">
        <v>3.9166666666666665</v>
      </c>
      <c r="D23" s="85">
        <v>3.5833333333333335</v>
      </c>
      <c r="E23" s="85">
        <v>3.5</v>
      </c>
      <c r="F23" s="218">
        <v>3.4545454545454546</v>
      </c>
      <c r="G23" s="85">
        <v>3.3333333333333335</v>
      </c>
      <c r="H23" s="85">
        <v>3.1666666666666665</v>
      </c>
      <c r="I23" s="85">
        <v>2.9166666666666665</v>
      </c>
      <c r="J23" s="85">
        <v>2.75</v>
      </c>
      <c r="K23" s="85">
        <v>3.0833333333333335</v>
      </c>
      <c r="L23" s="85"/>
      <c r="M23" s="166"/>
    </row>
    <row r="24" spans="1:13" ht="15.75" x14ac:dyDescent="0.25">
      <c r="A24" s="61" t="s">
        <v>3</v>
      </c>
      <c r="B24" s="85">
        <v>5.166666666666667</v>
      </c>
      <c r="C24" s="85">
        <v>5.333333333333333</v>
      </c>
      <c r="D24" s="85">
        <v>5.25</v>
      </c>
      <c r="E24" s="85">
        <v>4.833333333333333</v>
      </c>
      <c r="F24" s="218">
        <v>4.6363636363636367</v>
      </c>
      <c r="G24" s="85">
        <v>4.5</v>
      </c>
      <c r="H24" s="85">
        <v>4.583333333333333</v>
      </c>
      <c r="I24" s="85">
        <v>4.583333333333333</v>
      </c>
      <c r="J24" s="85">
        <v>4.083333333333333</v>
      </c>
      <c r="K24" s="85">
        <v>3.9166666666666665</v>
      </c>
      <c r="L24" s="85"/>
      <c r="M24" s="166"/>
    </row>
    <row r="25" spans="1:13" ht="15.75" x14ac:dyDescent="0.25">
      <c r="A25" s="61" t="s">
        <v>4</v>
      </c>
      <c r="B25" s="85">
        <v>4</v>
      </c>
      <c r="C25" s="85">
        <v>3.75</v>
      </c>
      <c r="D25" s="85">
        <v>4.083333333333333</v>
      </c>
      <c r="E25" s="85">
        <v>3.25</v>
      </c>
      <c r="F25" s="218">
        <v>3.3636363636363638</v>
      </c>
      <c r="G25" s="85">
        <v>3.1666666666666665</v>
      </c>
      <c r="H25" s="85">
        <v>3.25</v>
      </c>
      <c r="I25" s="85">
        <v>3</v>
      </c>
      <c r="J25" s="85">
        <v>2.9166666666666665</v>
      </c>
      <c r="K25" s="85">
        <v>2.75</v>
      </c>
      <c r="L25" s="85"/>
      <c r="M25" s="166"/>
    </row>
    <row r="26" spans="1:13" ht="15.75" x14ac:dyDescent="0.25">
      <c r="A26" s="61" t="s">
        <v>5</v>
      </c>
      <c r="B26" s="85">
        <v>1.4166666666666667</v>
      </c>
      <c r="C26" s="85">
        <v>1.4166666666666667</v>
      </c>
      <c r="D26" s="85">
        <v>1.4166666666666667</v>
      </c>
      <c r="E26" s="85">
        <v>1.3333333333333333</v>
      </c>
      <c r="F26" s="218">
        <v>1.4545454545454546</v>
      </c>
      <c r="G26" s="85">
        <v>1.3333333333333333</v>
      </c>
      <c r="H26" s="85">
        <v>1.25</v>
      </c>
      <c r="I26" s="85">
        <v>0.33333333333333331</v>
      </c>
      <c r="J26" s="85">
        <v>0.25</v>
      </c>
      <c r="K26" s="85">
        <v>0.16666666666666666</v>
      </c>
      <c r="L26" s="85"/>
      <c r="M26" s="166"/>
    </row>
    <row r="27" spans="1:13" ht="15.75" x14ac:dyDescent="0.25">
      <c r="A27" s="61" t="s">
        <v>6</v>
      </c>
      <c r="B27" s="85">
        <v>2</v>
      </c>
      <c r="C27" s="85">
        <v>2.25</v>
      </c>
      <c r="D27" s="85">
        <v>2.5</v>
      </c>
      <c r="E27" s="85">
        <v>2.6666666666666665</v>
      </c>
      <c r="F27" s="218">
        <v>2.9090909090909092</v>
      </c>
      <c r="G27" s="85">
        <v>2.9166666666666665</v>
      </c>
      <c r="H27" s="85">
        <v>2.8333333333333335</v>
      </c>
      <c r="I27" s="85">
        <v>2.8333333333333335</v>
      </c>
      <c r="J27" s="85">
        <v>2.5833333333333335</v>
      </c>
      <c r="K27" s="85">
        <v>2.5833333333333335</v>
      </c>
      <c r="L27" s="85"/>
      <c r="M27" s="166"/>
    </row>
    <row r="28" spans="1:13" ht="15.75" x14ac:dyDescent="0.25">
      <c r="A28" s="61" t="s">
        <v>7</v>
      </c>
      <c r="B28" s="85">
        <v>0</v>
      </c>
      <c r="C28" s="85">
        <v>0</v>
      </c>
      <c r="D28" s="85">
        <v>0</v>
      </c>
      <c r="E28" s="85">
        <v>0</v>
      </c>
      <c r="F28" s="218">
        <v>0</v>
      </c>
      <c r="G28" s="85">
        <v>0</v>
      </c>
      <c r="H28" s="85">
        <v>0</v>
      </c>
      <c r="I28" s="85">
        <v>0</v>
      </c>
      <c r="J28" s="85">
        <v>0</v>
      </c>
      <c r="K28" s="85">
        <v>0</v>
      </c>
      <c r="L28" s="85"/>
      <c r="M28" s="166"/>
    </row>
    <row r="29" spans="1:13" ht="15.75" x14ac:dyDescent="0.25">
      <c r="A29" s="61" t="s">
        <v>8</v>
      </c>
      <c r="B29" s="85">
        <v>0.41666666666666669</v>
      </c>
      <c r="C29" s="85">
        <v>0.58333333333333337</v>
      </c>
      <c r="D29" s="85">
        <v>0.58333333333333337</v>
      </c>
      <c r="E29" s="85">
        <v>0.66666666666666663</v>
      </c>
      <c r="F29" s="218">
        <v>0.72727272727272729</v>
      </c>
      <c r="G29" s="85">
        <v>0.66666666666666663</v>
      </c>
      <c r="H29" s="85">
        <v>0.66666666666666663</v>
      </c>
      <c r="I29" s="85">
        <v>0.5</v>
      </c>
      <c r="J29" s="85">
        <v>0.5</v>
      </c>
      <c r="K29" s="85">
        <v>0.5</v>
      </c>
      <c r="L29" s="85"/>
      <c r="M29" s="166"/>
    </row>
    <row r="30" spans="1:13" ht="15.75" x14ac:dyDescent="0.25">
      <c r="A30" s="61" t="s">
        <v>9</v>
      </c>
      <c r="B30" s="85">
        <v>0.75</v>
      </c>
      <c r="C30" s="85">
        <v>0.75</v>
      </c>
      <c r="D30" s="85">
        <v>0.75</v>
      </c>
      <c r="E30" s="85">
        <v>0.75</v>
      </c>
      <c r="F30" s="218">
        <v>1</v>
      </c>
      <c r="G30" s="85">
        <v>0.91666666666666663</v>
      </c>
      <c r="H30" s="85">
        <v>0.91666666666666663</v>
      </c>
      <c r="I30" s="85">
        <v>0.91666666666666663</v>
      </c>
      <c r="J30" s="85">
        <v>0.91666666666666663</v>
      </c>
      <c r="K30" s="85">
        <v>0.91666666666666663</v>
      </c>
      <c r="L30" s="85"/>
      <c r="M30" s="166"/>
    </row>
    <row r="31" spans="1:13" ht="15.75" x14ac:dyDescent="0.25">
      <c r="A31" s="61" t="s">
        <v>196</v>
      </c>
      <c r="B31" s="85">
        <v>0.16666666666666666</v>
      </c>
      <c r="C31" s="85">
        <v>0.16666666666666666</v>
      </c>
      <c r="D31" s="85">
        <v>0.16666666666666666</v>
      </c>
      <c r="E31" s="85">
        <v>0.25</v>
      </c>
      <c r="F31" s="218">
        <v>0.54545454545454541</v>
      </c>
      <c r="G31" s="85">
        <v>0.66666666666666663</v>
      </c>
      <c r="H31" s="85">
        <v>0.66666666666666663</v>
      </c>
      <c r="I31" s="85">
        <v>0.83333333333333337</v>
      </c>
      <c r="J31" s="85">
        <v>1</v>
      </c>
      <c r="K31" s="85">
        <v>1</v>
      </c>
      <c r="L31" s="85"/>
      <c r="M31" s="166"/>
    </row>
    <row r="32" spans="1:13" ht="15.75" x14ac:dyDescent="0.25">
      <c r="A32" s="61" t="s">
        <v>11</v>
      </c>
      <c r="B32" s="85">
        <v>0</v>
      </c>
      <c r="C32" s="85">
        <v>0</v>
      </c>
      <c r="D32" s="85">
        <v>0</v>
      </c>
      <c r="E32" s="85">
        <v>0.16666666666666666</v>
      </c>
      <c r="F32" s="218">
        <v>0.18181818181818182</v>
      </c>
      <c r="G32" s="85">
        <v>0.16666666666666666</v>
      </c>
      <c r="H32" s="85">
        <v>0.16666666666666666</v>
      </c>
      <c r="I32" s="85">
        <v>0.5</v>
      </c>
      <c r="J32" s="85">
        <v>0.5</v>
      </c>
      <c r="K32" s="85">
        <v>0.54545454545454541</v>
      </c>
      <c r="L32" s="85"/>
      <c r="M32" s="166"/>
    </row>
    <row r="33" spans="1:13" ht="15.75" x14ac:dyDescent="0.25">
      <c r="A33" s="61" t="s">
        <v>12</v>
      </c>
      <c r="B33" s="85">
        <v>3.75</v>
      </c>
      <c r="C33" s="85">
        <v>4</v>
      </c>
      <c r="D33" s="85">
        <v>4.166666666666667</v>
      </c>
      <c r="E33" s="85">
        <v>4.25</v>
      </c>
      <c r="F33" s="218">
        <v>3.5454545454545454</v>
      </c>
      <c r="G33" s="85">
        <v>3.9166666666666665</v>
      </c>
      <c r="H33" s="85">
        <v>3.8333333333333335</v>
      </c>
      <c r="I33" s="85">
        <v>3.75</v>
      </c>
      <c r="J33" s="85">
        <v>4</v>
      </c>
      <c r="K33" s="85">
        <v>3.6666666666666665</v>
      </c>
      <c r="L33" s="85"/>
      <c r="M33" s="166"/>
    </row>
    <row r="34" spans="1:13" ht="15.75" x14ac:dyDescent="0.25">
      <c r="A34" s="154" t="s">
        <v>13</v>
      </c>
      <c r="B34" s="86">
        <v>1.3333333333333333</v>
      </c>
      <c r="C34" s="86">
        <v>1.3333333333333333</v>
      </c>
      <c r="D34" s="86">
        <v>1.5</v>
      </c>
      <c r="E34" s="86">
        <v>1.5</v>
      </c>
      <c r="F34" s="265">
        <v>1.5454545454545454</v>
      </c>
      <c r="G34" s="86">
        <v>1.8333333333333333</v>
      </c>
      <c r="H34" s="86">
        <v>1.75</v>
      </c>
      <c r="I34" s="86">
        <v>2</v>
      </c>
      <c r="J34" s="86">
        <v>2</v>
      </c>
      <c r="K34" s="86">
        <v>2.25</v>
      </c>
      <c r="L34" s="86"/>
      <c r="M34" s="167"/>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47"/>
  <sheetViews>
    <sheetView workbookViewId="0">
      <selection activeCell="F45" sqref="F45"/>
    </sheetView>
  </sheetViews>
  <sheetFormatPr defaultRowHeight="15" x14ac:dyDescent="0.25"/>
  <cols>
    <col min="1" max="1" width="31.42578125" customWidth="1"/>
    <col min="2" max="2" width="10.42578125" style="2" customWidth="1"/>
    <col min="3" max="3" width="120.7109375" customWidth="1"/>
  </cols>
  <sheetData>
    <row r="1" spans="1:3" ht="15.75" x14ac:dyDescent="0.25">
      <c r="A1" s="219" t="s">
        <v>116</v>
      </c>
      <c r="B1" s="220" t="s">
        <v>23</v>
      </c>
      <c r="C1" s="221">
        <v>2020</v>
      </c>
    </row>
    <row r="2" spans="1:3" ht="31.5" x14ac:dyDescent="0.25">
      <c r="A2" s="97" t="s">
        <v>1</v>
      </c>
      <c r="B2" s="111" t="s">
        <v>200</v>
      </c>
      <c r="C2" s="90" t="s">
        <v>349</v>
      </c>
    </row>
    <row r="3" spans="1:3" ht="15.75" x14ac:dyDescent="0.25">
      <c r="A3" s="161" t="s">
        <v>0</v>
      </c>
      <c r="B3" s="46">
        <v>90.9</v>
      </c>
      <c r="C3" s="92" t="s">
        <v>350</v>
      </c>
    </row>
    <row r="4" spans="1:3" ht="15.75" x14ac:dyDescent="0.25">
      <c r="A4" s="162" t="s">
        <v>2</v>
      </c>
      <c r="B4" s="27">
        <v>5</v>
      </c>
      <c r="C4" s="91" t="s">
        <v>363</v>
      </c>
    </row>
    <row r="5" spans="1:3" ht="15.75" x14ac:dyDescent="0.25">
      <c r="A5" s="162" t="s">
        <v>3</v>
      </c>
      <c r="B5" s="27">
        <v>1</v>
      </c>
      <c r="C5" s="91" t="s">
        <v>351</v>
      </c>
    </row>
    <row r="6" spans="1:3" ht="15.75" x14ac:dyDescent="0.25">
      <c r="A6" s="162" t="s">
        <v>136</v>
      </c>
      <c r="B6" s="27">
        <v>0</v>
      </c>
      <c r="C6" s="91" t="s">
        <v>378</v>
      </c>
    </row>
    <row r="7" spans="1:3" ht="15.75" x14ac:dyDescent="0.25">
      <c r="A7" s="162" t="s">
        <v>137</v>
      </c>
      <c r="B7" s="27">
        <v>0</v>
      </c>
      <c r="C7" s="91" t="s">
        <v>364</v>
      </c>
    </row>
    <row r="8" spans="1:3" ht="15.75" x14ac:dyDescent="0.25">
      <c r="A8" s="162" t="s">
        <v>6</v>
      </c>
      <c r="B8" s="27">
        <v>3</v>
      </c>
      <c r="C8" s="91" t="s">
        <v>365</v>
      </c>
    </row>
    <row r="9" spans="1:3" ht="15.75" x14ac:dyDescent="0.25">
      <c r="A9" s="162" t="s">
        <v>7</v>
      </c>
      <c r="B9" s="27">
        <v>0</v>
      </c>
      <c r="C9" s="91"/>
    </row>
    <row r="10" spans="1:3" ht="15.75" x14ac:dyDescent="0.25">
      <c r="A10" s="162" t="s">
        <v>8</v>
      </c>
      <c r="B10" s="27">
        <v>0</v>
      </c>
      <c r="C10" s="91"/>
    </row>
    <row r="11" spans="1:3" ht="15.75" x14ac:dyDescent="0.25">
      <c r="A11" s="162" t="s">
        <v>9</v>
      </c>
      <c r="B11" s="27">
        <v>0</v>
      </c>
      <c r="C11" s="91"/>
    </row>
    <row r="12" spans="1:3" ht="15.75" x14ac:dyDescent="0.25">
      <c r="A12" s="162" t="s">
        <v>10</v>
      </c>
      <c r="B12" s="27">
        <v>0</v>
      </c>
      <c r="C12" s="91"/>
    </row>
    <row r="13" spans="1:3" ht="15.75" x14ac:dyDescent="0.25">
      <c r="A13" s="162" t="s">
        <v>11</v>
      </c>
      <c r="B13" s="27">
        <v>0</v>
      </c>
      <c r="C13" s="91" t="s">
        <v>352</v>
      </c>
    </row>
    <row r="14" spans="1:3" ht="15.75" x14ac:dyDescent="0.25">
      <c r="A14" s="162" t="s">
        <v>12</v>
      </c>
      <c r="B14" s="27">
        <v>3</v>
      </c>
      <c r="C14" s="91" t="s">
        <v>353</v>
      </c>
    </row>
    <row r="15" spans="1:3" ht="15.75" x14ac:dyDescent="0.25">
      <c r="A15" s="162" t="s">
        <v>13</v>
      </c>
      <c r="B15" s="27">
        <v>4</v>
      </c>
      <c r="C15" s="91" t="s">
        <v>354</v>
      </c>
    </row>
    <row r="16" spans="1:3" ht="15.75" x14ac:dyDescent="0.25">
      <c r="A16" s="163" t="s">
        <v>14</v>
      </c>
      <c r="B16" s="27"/>
      <c r="C16" s="91"/>
    </row>
    <row r="17" spans="1:3" ht="15.75" x14ac:dyDescent="0.25">
      <c r="A17" s="164" t="s">
        <v>15</v>
      </c>
      <c r="B17" s="27"/>
      <c r="C17" s="91" t="s">
        <v>362</v>
      </c>
    </row>
    <row r="18" spans="1:3" ht="15.75" x14ac:dyDescent="0.25">
      <c r="A18" s="164" t="s">
        <v>16</v>
      </c>
      <c r="B18" s="27"/>
      <c r="C18" s="91" t="s">
        <v>366</v>
      </c>
    </row>
    <row r="19" spans="1:3" ht="16.5" thickBot="1" x14ac:dyDescent="0.3">
      <c r="A19" s="165" t="s">
        <v>17</v>
      </c>
      <c r="B19" s="93"/>
      <c r="C19" s="104" t="s">
        <v>355</v>
      </c>
    </row>
    <row r="20" spans="1:3" x14ac:dyDescent="0.25">
      <c r="A20" s="4"/>
      <c r="B20" s="5"/>
      <c r="C20" s="4"/>
    </row>
    <row r="21" spans="1:3" ht="31.5" x14ac:dyDescent="0.25">
      <c r="A21" s="145" t="s">
        <v>98</v>
      </c>
      <c r="B21" s="49" t="s">
        <v>200</v>
      </c>
      <c r="C21" s="50" t="s">
        <v>349</v>
      </c>
    </row>
    <row r="22" spans="1:3" ht="15.75" x14ac:dyDescent="0.25">
      <c r="A22" s="213" t="s">
        <v>94</v>
      </c>
      <c r="B22" s="222">
        <v>0</v>
      </c>
      <c r="C22" s="224"/>
    </row>
    <row r="23" spans="1:3" ht="15.75" x14ac:dyDescent="0.25">
      <c r="A23" s="213" t="s">
        <v>95</v>
      </c>
      <c r="B23" s="222">
        <v>2</v>
      </c>
      <c r="C23" s="224" t="s">
        <v>356</v>
      </c>
    </row>
    <row r="24" spans="1:3" ht="15.75" x14ac:dyDescent="0.25">
      <c r="A24" s="213" t="s">
        <v>96</v>
      </c>
      <c r="B24" s="222">
        <v>1</v>
      </c>
      <c r="C24" s="224" t="s">
        <v>357</v>
      </c>
    </row>
    <row r="25" spans="1:3" ht="15.75" x14ac:dyDescent="0.25">
      <c r="A25" s="213" t="s">
        <v>97</v>
      </c>
      <c r="B25" s="222">
        <v>1</v>
      </c>
      <c r="C25" s="224" t="s">
        <v>358</v>
      </c>
    </row>
    <row r="26" spans="1:3" ht="15.75" x14ac:dyDescent="0.25">
      <c r="A26" s="213" t="s">
        <v>117</v>
      </c>
      <c r="B26" s="222">
        <v>0</v>
      </c>
      <c r="C26" s="224"/>
    </row>
    <row r="27" spans="1:3" ht="15.75" x14ac:dyDescent="0.25">
      <c r="A27" s="214" t="s">
        <v>2</v>
      </c>
      <c r="B27" s="222">
        <v>7</v>
      </c>
      <c r="C27" s="224" t="s">
        <v>379</v>
      </c>
    </row>
    <row r="28" spans="1:3" ht="15.75" x14ac:dyDescent="0.25">
      <c r="A28" s="214" t="s">
        <v>3</v>
      </c>
      <c r="B28" s="222">
        <v>3</v>
      </c>
      <c r="C28" s="224" t="s">
        <v>367</v>
      </c>
    </row>
    <row r="29" spans="1:3" ht="15.75" x14ac:dyDescent="0.25">
      <c r="A29" s="214" t="s">
        <v>136</v>
      </c>
      <c r="B29" s="222">
        <v>1</v>
      </c>
      <c r="C29" s="224" t="s">
        <v>368</v>
      </c>
    </row>
    <row r="30" spans="1:3" ht="15.75" x14ac:dyDescent="0.25">
      <c r="A30" s="214" t="s">
        <v>137</v>
      </c>
      <c r="B30" s="222">
        <v>0</v>
      </c>
      <c r="C30" s="225" t="s">
        <v>364</v>
      </c>
    </row>
    <row r="31" spans="1:3" ht="15.75" x14ac:dyDescent="0.25">
      <c r="A31" s="214" t="s">
        <v>6</v>
      </c>
      <c r="B31" s="222">
        <v>3</v>
      </c>
      <c r="C31" s="224" t="s">
        <v>365</v>
      </c>
    </row>
    <row r="32" spans="1:3" ht="15.75" x14ac:dyDescent="0.25">
      <c r="A32" s="214" t="s">
        <v>7</v>
      </c>
      <c r="B32" s="222">
        <v>0</v>
      </c>
      <c r="C32" s="224"/>
    </row>
    <row r="33" spans="1:3" ht="15.75" x14ac:dyDescent="0.25">
      <c r="A33" s="214" t="s">
        <v>8</v>
      </c>
      <c r="B33" s="222">
        <v>2</v>
      </c>
      <c r="C33" s="224" t="s">
        <v>369</v>
      </c>
    </row>
    <row r="34" spans="1:3" ht="30" x14ac:dyDescent="0.25">
      <c r="A34" s="214" t="s">
        <v>9</v>
      </c>
      <c r="B34" s="222">
        <v>2</v>
      </c>
      <c r="C34" s="224" t="s">
        <v>370</v>
      </c>
    </row>
    <row r="35" spans="1:3" ht="16.5" customHeight="1" x14ac:dyDescent="0.25">
      <c r="A35" s="214" t="s">
        <v>10</v>
      </c>
      <c r="B35" s="222">
        <v>3</v>
      </c>
      <c r="C35" s="224" t="s">
        <v>381</v>
      </c>
    </row>
    <row r="36" spans="1:3" ht="15.75" x14ac:dyDescent="0.25">
      <c r="A36" s="214" t="s">
        <v>11</v>
      </c>
      <c r="B36" s="222">
        <v>0</v>
      </c>
      <c r="C36" s="225" t="s">
        <v>371</v>
      </c>
    </row>
    <row r="37" spans="1:3" ht="15.75" x14ac:dyDescent="0.25">
      <c r="A37" s="214" t="s">
        <v>12</v>
      </c>
      <c r="B37" s="222">
        <v>11</v>
      </c>
      <c r="C37" s="224" t="s">
        <v>372</v>
      </c>
    </row>
    <row r="38" spans="1:3" ht="15.75" x14ac:dyDescent="0.25">
      <c r="A38" s="214" t="s">
        <v>13</v>
      </c>
      <c r="B38" s="222">
        <v>2</v>
      </c>
      <c r="C38" s="224" t="s">
        <v>373</v>
      </c>
    </row>
    <row r="39" spans="1:3" ht="15.75" x14ac:dyDescent="0.25">
      <c r="A39" s="215" t="s">
        <v>14</v>
      </c>
      <c r="B39" s="222"/>
      <c r="C39" s="224" t="s">
        <v>380</v>
      </c>
    </row>
    <row r="40" spans="1:3" ht="30" x14ac:dyDescent="0.25">
      <c r="A40" s="216" t="s">
        <v>15</v>
      </c>
      <c r="B40" s="222"/>
      <c r="C40" s="224" t="s">
        <v>374</v>
      </c>
    </row>
    <row r="41" spans="1:3" ht="15.75" x14ac:dyDescent="0.25">
      <c r="A41" s="216" t="s">
        <v>16</v>
      </c>
      <c r="B41" s="222"/>
      <c r="C41" s="224" t="s">
        <v>375</v>
      </c>
    </row>
    <row r="42" spans="1:3" ht="15.75" x14ac:dyDescent="0.25">
      <c r="A42" s="216" t="s">
        <v>17</v>
      </c>
      <c r="B42" s="222"/>
      <c r="C42" s="224" t="s">
        <v>376</v>
      </c>
    </row>
    <row r="43" spans="1:3" ht="4.5" customHeight="1" x14ac:dyDescent="0.25">
      <c r="A43" s="214"/>
      <c r="B43" s="222"/>
      <c r="C43" s="226"/>
    </row>
    <row r="44" spans="1:3" ht="15.75" x14ac:dyDescent="0.25">
      <c r="A44" s="214"/>
      <c r="B44" s="222"/>
      <c r="C44" s="227" t="s">
        <v>359</v>
      </c>
    </row>
    <row r="45" spans="1:3" ht="45" x14ac:dyDescent="0.25">
      <c r="A45" s="214"/>
      <c r="B45" s="222"/>
      <c r="C45" s="228" t="s">
        <v>377</v>
      </c>
    </row>
    <row r="46" spans="1:3" ht="45" x14ac:dyDescent="0.25">
      <c r="A46" s="214"/>
      <c r="B46" s="222"/>
      <c r="C46" s="228" t="s">
        <v>360</v>
      </c>
    </row>
    <row r="47" spans="1:3" ht="60" x14ac:dyDescent="0.25">
      <c r="A47" s="217"/>
      <c r="B47" s="223"/>
      <c r="C47" s="229" t="s">
        <v>361</v>
      </c>
    </row>
  </sheetData>
  <printOptions horizontalCentered="1" verticalCentered="1"/>
  <pageMargins left="0.31496062992126" right="0.31496062992126" top="0.55118110236220497" bottom="0.35433070866141703" header="0.31496062992126" footer="0.31496062992126"/>
  <pageSetup paperSize="9" scale="86" fitToHeight="0" orientation="landscape" r:id="rId1"/>
  <rowBreaks count="1" manualBreakCount="1">
    <brk id="19" max="16383" man="1"/>
  </rowBreaks>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42"/>
  <sheetViews>
    <sheetView workbookViewId="0">
      <selection activeCell="D25" sqref="D25"/>
    </sheetView>
  </sheetViews>
  <sheetFormatPr defaultRowHeight="15" x14ac:dyDescent="0.25"/>
  <cols>
    <col min="1" max="1" width="32.42578125" customWidth="1"/>
    <col min="2" max="2" width="11.28515625" style="2" bestFit="1" customWidth="1"/>
    <col min="3" max="3" width="120.7109375" customWidth="1"/>
  </cols>
  <sheetData>
    <row r="1" spans="1:3" ht="22.5" customHeight="1" x14ac:dyDescent="0.3">
      <c r="A1" s="87" t="s">
        <v>116</v>
      </c>
      <c r="B1" s="134" t="s">
        <v>139</v>
      </c>
      <c r="C1" s="135">
        <v>2020</v>
      </c>
    </row>
    <row r="2" spans="1:3" s="63" customFormat="1" ht="35.25" customHeight="1" x14ac:dyDescent="0.25">
      <c r="A2" s="267" t="s">
        <v>1</v>
      </c>
      <c r="B2" s="235" t="s">
        <v>201</v>
      </c>
      <c r="C2" s="267" t="s">
        <v>383</v>
      </c>
    </row>
    <row r="3" spans="1:3" ht="15.75" x14ac:dyDescent="0.25">
      <c r="A3" s="161" t="s">
        <v>0</v>
      </c>
      <c r="B3" s="46">
        <v>90.56</v>
      </c>
      <c r="C3" s="92" t="s">
        <v>385</v>
      </c>
    </row>
    <row r="4" spans="1:3" ht="15.75" x14ac:dyDescent="0.25">
      <c r="A4" s="162" t="s">
        <v>2</v>
      </c>
      <c r="B4" s="46">
        <v>4</v>
      </c>
      <c r="C4" s="92" t="s">
        <v>386</v>
      </c>
    </row>
    <row r="5" spans="1:3" ht="15.75" x14ac:dyDescent="0.25">
      <c r="A5" s="162" t="s">
        <v>3</v>
      </c>
      <c r="B5" s="46">
        <v>4</v>
      </c>
      <c r="C5" s="92" t="s">
        <v>405</v>
      </c>
    </row>
    <row r="6" spans="1:3" ht="15.75" x14ac:dyDescent="0.25">
      <c r="A6" s="162" t="s">
        <v>136</v>
      </c>
      <c r="B6" s="46">
        <v>3</v>
      </c>
      <c r="C6" s="92" t="s">
        <v>406</v>
      </c>
    </row>
    <row r="7" spans="1:3" ht="15.75" x14ac:dyDescent="0.25">
      <c r="A7" s="162" t="s">
        <v>137</v>
      </c>
      <c r="B7" s="46">
        <v>0</v>
      </c>
      <c r="C7" s="92"/>
    </row>
    <row r="8" spans="1:3" ht="15.75" x14ac:dyDescent="0.25">
      <c r="A8" s="162" t="s">
        <v>6</v>
      </c>
      <c r="B8" s="46">
        <v>3</v>
      </c>
      <c r="C8" s="230" t="s">
        <v>387</v>
      </c>
    </row>
    <row r="9" spans="1:3" ht="15.75" x14ac:dyDescent="0.25">
      <c r="A9" s="162" t="s">
        <v>7</v>
      </c>
      <c r="B9" s="46">
        <v>2</v>
      </c>
      <c r="C9" s="92" t="s">
        <v>388</v>
      </c>
    </row>
    <row r="10" spans="1:3" ht="15.75" x14ac:dyDescent="0.25">
      <c r="A10" s="162" t="s">
        <v>8</v>
      </c>
      <c r="B10" s="46">
        <v>1</v>
      </c>
      <c r="C10" s="92" t="s">
        <v>407</v>
      </c>
    </row>
    <row r="11" spans="1:3" ht="15.75" x14ac:dyDescent="0.25">
      <c r="A11" s="162" t="s">
        <v>9</v>
      </c>
      <c r="B11" s="46">
        <v>0</v>
      </c>
      <c r="C11" s="92" t="s">
        <v>408</v>
      </c>
    </row>
    <row r="12" spans="1:3" ht="15.75" x14ac:dyDescent="0.25">
      <c r="A12" s="162" t="s">
        <v>10</v>
      </c>
      <c r="B12" s="46">
        <v>2</v>
      </c>
      <c r="C12" s="92" t="s">
        <v>389</v>
      </c>
    </row>
    <row r="13" spans="1:3" ht="15.75" x14ac:dyDescent="0.25">
      <c r="A13" s="162" t="s">
        <v>11</v>
      </c>
      <c r="B13" s="46"/>
      <c r="C13" s="92" t="s">
        <v>390</v>
      </c>
    </row>
    <row r="14" spans="1:3" ht="15.75" x14ac:dyDescent="0.25">
      <c r="A14" s="162" t="s">
        <v>12</v>
      </c>
      <c r="B14" s="46">
        <v>1</v>
      </c>
      <c r="C14" s="92" t="s">
        <v>391</v>
      </c>
    </row>
    <row r="15" spans="1:3" ht="15.75" x14ac:dyDescent="0.25">
      <c r="A15" s="162" t="s">
        <v>13</v>
      </c>
      <c r="B15" s="46">
        <v>3</v>
      </c>
      <c r="C15" s="92" t="s">
        <v>392</v>
      </c>
    </row>
    <row r="16" spans="1:3" ht="15.75" x14ac:dyDescent="0.25">
      <c r="A16" s="163" t="s">
        <v>14</v>
      </c>
      <c r="B16" s="46"/>
      <c r="C16" s="92"/>
    </row>
    <row r="17" spans="1:3" ht="15.75" x14ac:dyDescent="0.25">
      <c r="A17" s="164" t="s">
        <v>15</v>
      </c>
      <c r="B17" s="46"/>
      <c r="C17" s="92" t="s">
        <v>393</v>
      </c>
    </row>
    <row r="18" spans="1:3" ht="15.75" x14ac:dyDescent="0.25">
      <c r="A18" s="164" t="s">
        <v>16</v>
      </c>
      <c r="B18" s="46"/>
      <c r="C18" s="92" t="s">
        <v>394</v>
      </c>
    </row>
    <row r="19" spans="1:3" ht="16.5" thickBot="1" x14ac:dyDescent="0.3">
      <c r="A19" s="165" t="s">
        <v>17</v>
      </c>
      <c r="B19" s="112"/>
      <c r="C19" s="94" t="s">
        <v>395</v>
      </c>
    </row>
    <row r="20" spans="1:3" x14ac:dyDescent="0.25">
      <c r="A20" s="4"/>
      <c r="B20" s="5"/>
      <c r="C20" s="4"/>
    </row>
    <row r="21" spans="1:3" s="63" customFormat="1" ht="31.5" x14ac:dyDescent="0.25">
      <c r="A21" s="267" t="s">
        <v>98</v>
      </c>
      <c r="B21" s="235" t="s">
        <v>201</v>
      </c>
      <c r="C21" s="267" t="s">
        <v>384</v>
      </c>
    </row>
    <row r="22" spans="1:3" ht="15.75" x14ac:dyDescent="0.25">
      <c r="A22" s="51" t="s">
        <v>94</v>
      </c>
      <c r="B22" s="231">
        <v>1</v>
      </c>
      <c r="C22" s="232" t="s">
        <v>396</v>
      </c>
    </row>
    <row r="23" spans="1:3" ht="15.75" x14ac:dyDescent="0.25">
      <c r="A23" s="51" t="s">
        <v>95</v>
      </c>
      <c r="B23" s="231">
        <v>3</v>
      </c>
      <c r="C23" s="232" t="s">
        <v>397</v>
      </c>
    </row>
    <row r="24" spans="1:3" ht="15.75" x14ac:dyDescent="0.25">
      <c r="A24" s="51" t="s">
        <v>96</v>
      </c>
      <c r="B24" s="231">
        <v>0</v>
      </c>
      <c r="C24" s="232"/>
    </row>
    <row r="25" spans="1:3" ht="15.75" x14ac:dyDescent="0.25">
      <c r="A25" s="51" t="s">
        <v>97</v>
      </c>
      <c r="B25" s="231">
        <v>0</v>
      </c>
      <c r="C25" s="232"/>
    </row>
    <row r="26" spans="1:3" ht="15.75" x14ac:dyDescent="0.25">
      <c r="A26" s="51" t="s">
        <v>117</v>
      </c>
      <c r="B26" s="231">
        <v>0</v>
      </c>
      <c r="C26" s="232"/>
    </row>
    <row r="27" spans="1:3" ht="15.75" x14ac:dyDescent="0.25">
      <c r="A27" s="53" t="s">
        <v>2</v>
      </c>
      <c r="B27" s="231">
        <v>2</v>
      </c>
      <c r="C27" s="232" t="s">
        <v>398</v>
      </c>
    </row>
    <row r="28" spans="1:3" ht="15.75" x14ac:dyDescent="0.25">
      <c r="A28" s="53" t="s">
        <v>3</v>
      </c>
      <c r="B28" s="231">
        <v>3</v>
      </c>
      <c r="C28" s="232" t="s">
        <v>399</v>
      </c>
    </row>
    <row r="29" spans="1:3" ht="15.75" x14ac:dyDescent="0.25">
      <c r="A29" s="53" t="s">
        <v>136</v>
      </c>
      <c r="B29" s="231">
        <v>1</v>
      </c>
      <c r="C29" s="232" t="s">
        <v>400</v>
      </c>
    </row>
    <row r="30" spans="1:3" ht="15.75" x14ac:dyDescent="0.25">
      <c r="A30" s="53" t="s">
        <v>137</v>
      </c>
      <c r="B30" s="231">
        <v>0</v>
      </c>
      <c r="C30" s="232"/>
    </row>
    <row r="31" spans="1:3" ht="15.75" x14ac:dyDescent="0.25">
      <c r="A31" s="53" t="s">
        <v>6</v>
      </c>
      <c r="B31" s="231">
        <v>3</v>
      </c>
      <c r="C31" s="230" t="s">
        <v>387</v>
      </c>
    </row>
    <row r="32" spans="1:3" ht="15.75" x14ac:dyDescent="0.25">
      <c r="A32" s="53" t="s">
        <v>7</v>
      </c>
      <c r="B32" s="231">
        <v>0</v>
      </c>
      <c r="C32" s="232"/>
    </row>
    <row r="33" spans="1:3" ht="15.75" x14ac:dyDescent="0.25">
      <c r="A33" s="53" t="s">
        <v>8</v>
      </c>
      <c r="B33" s="231">
        <v>0</v>
      </c>
      <c r="C33" s="232"/>
    </row>
    <row r="34" spans="1:3" ht="15.75" x14ac:dyDescent="0.25">
      <c r="A34" s="53" t="s">
        <v>9</v>
      </c>
      <c r="B34" s="231">
        <v>0</v>
      </c>
      <c r="C34" s="232"/>
    </row>
    <row r="35" spans="1:3" ht="15.75" x14ac:dyDescent="0.25">
      <c r="A35" s="53" t="s">
        <v>10</v>
      </c>
      <c r="B35" s="231">
        <v>2</v>
      </c>
      <c r="C35" s="157" t="s">
        <v>401</v>
      </c>
    </row>
    <row r="36" spans="1:3" ht="15.75" x14ac:dyDescent="0.25">
      <c r="A36" s="53" t="s">
        <v>11</v>
      </c>
      <c r="B36" s="231"/>
      <c r="C36" s="157" t="s">
        <v>390</v>
      </c>
    </row>
    <row r="37" spans="1:3" ht="15.75" x14ac:dyDescent="0.25">
      <c r="A37" s="53" t="s">
        <v>12</v>
      </c>
      <c r="B37" s="231">
        <v>8</v>
      </c>
      <c r="C37" s="232" t="s">
        <v>402</v>
      </c>
    </row>
    <row r="38" spans="1:3" ht="15.75" x14ac:dyDescent="0.25">
      <c r="A38" s="53" t="s">
        <v>13</v>
      </c>
      <c r="B38" s="231">
        <v>5</v>
      </c>
      <c r="C38" s="232" t="s">
        <v>403</v>
      </c>
    </row>
    <row r="39" spans="1:3" ht="18.600000000000001" customHeight="1" x14ac:dyDescent="0.25">
      <c r="A39" s="76" t="s">
        <v>14</v>
      </c>
      <c r="B39" s="231"/>
      <c r="C39" s="232"/>
    </row>
    <row r="40" spans="1:3" ht="15.75" x14ac:dyDescent="0.25">
      <c r="A40" s="55" t="s">
        <v>15</v>
      </c>
      <c r="B40" s="231"/>
      <c r="C40" s="232" t="s">
        <v>404</v>
      </c>
    </row>
    <row r="41" spans="1:3" ht="15.75" x14ac:dyDescent="0.25">
      <c r="A41" s="55" t="s">
        <v>16</v>
      </c>
      <c r="B41" s="231"/>
      <c r="C41" s="232" t="s">
        <v>409</v>
      </c>
    </row>
    <row r="42" spans="1:3" ht="30" x14ac:dyDescent="0.25">
      <c r="A42" s="56" t="s">
        <v>17</v>
      </c>
      <c r="B42" s="233"/>
      <c r="C42" s="234" t="s">
        <v>410</v>
      </c>
    </row>
  </sheetData>
  <printOptions horizontalCentered="1" verticalCentered="1"/>
  <pageMargins left="0.31496062992126" right="0.31496062992126" top="0.55118110236220497" bottom="0.35433070866141703" header="0.31496062992126" footer="0.31496062992126"/>
  <pageSetup paperSize="9" scale="84"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dimension ref="A1:F42"/>
  <sheetViews>
    <sheetView workbookViewId="0">
      <selection activeCell="C21" sqref="C21"/>
    </sheetView>
  </sheetViews>
  <sheetFormatPr defaultRowHeight="15" x14ac:dyDescent="0.25"/>
  <cols>
    <col min="1" max="1" width="32.42578125" customWidth="1"/>
    <col min="2" max="2" width="10.85546875" style="2" customWidth="1"/>
    <col min="3" max="3" width="120.7109375" customWidth="1"/>
  </cols>
  <sheetData>
    <row r="1" spans="1:6" ht="18.75" x14ac:dyDescent="0.3">
      <c r="A1" s="120" t="s">
        <v>116</v>
      </c>
      <c r="B1" s="171" t="s">
        <v>141</v>
      </c>
      <c r="C1" s="172">
        <v>2020</v>
      </c>
    </row>
    <row r="2" spans="1:6" ht="30" x14ac:dyDescent="0.25">
      <c r="A2" s="145" t="s">
        <v>1</v>
      </c>
      <c r="B2" s="70" t="s">
        <v>202</v>
      </c>
      <c r="C2" s="71" t="s">
        <v>412</v>
      </c>
    </row>
    <row r="3" spans="1:6" x14ac:dyDescent="0.25">
      <c r="A3" s="146" t="s">
        <v>0</v>
      </c>
      <c r="B3" s="236">
        <v>0.9113</v>
      </c>
      <c r="C3" s="157" t="s">
        <v>413</v>
      </c>
    </row>
    <row r="4" spans="1:6" x14ac:dyDescent="0.25">
      <c r="A4" s="61" t="s">
        <v>2</v>
      </c>
      <c r="B4" s="156">
        <v>1</v>
      </c>
      <c r="C4" s="157" t="s">
        <v>414</v>
      </c>
      <c r="F4" s="42"/>
    </row>
    <row r="5" spans="1:6" x14ac:dyDescent="0.25">
      <c r="A5" s="61" t="s">
        <v>3</v>
      </c>
      <c r="B5" s="156">
        <v>3</v>
      </c>
      <c r="C5" s="157" t="s">
        <v>415</v>
      </c>
    </row>
    <row r="6" spans="1:6" ht="15.75" x14ac:dyDescent="0.25">
      <c r="A6" s="61" t="s">
        <v>146</v>
      </c>
      <c r="B6" s="156">
        <v>1</v>
      </c>
      <c r="C6" s="157" t="s">
        <v>416</v>
      </c>
    </row>
    <row r="7" spans="1:6" x14ac:dyDescent="0.25">
      <c r="A7" s="61" t="s">
        <v>147</v>
      </c>
      <c r="B7" s="156">
        <v>0</v>
      </c>
      <c r="C7" s="157"/>
    </row>
    <row r="8" spans="1:6" x14ac:dyDescent="0.25">
      <c r="A8" s="61" t="s">
        <v>6</v>
      </c>
      <c r="B8" s="156">
        <v>3</v>
      </c>
      <c r="C8" s="157" t="s">
        <v>417</v>
      </c>
    </row>
    <row r="9" spans="1:6" x14ac:dyDescent="0.25">
      <c r="A9" s="61" t="s">
        <v>7</v>
      </c>
      <c r="B9" s="156">
        <v>1</v>
      </c>
      <c r="C9" s="157" t="s">
        <v>418</v>
      </c>
    </row>
    <row r="10" spans="1:6" x14ac:dyDescent="0.25">
      <c r="A10" s="61" t="s">
        <v>8</v>
      </c>
      <c r="B10" s="156">
        <v>1</v>
      </c>
      <c r="C10" s="157" t="s">
        <v>419</v>
      </c>
    </row>
    <row r="11" spans="1:6" x14ac:dyDescent="0.25">
      <c r="A11" s="61" t="s">
        <v>9</v>
      </c>
      <c r="B11" s="156">
        <v>0</v>
      </c>
      <c r="C11" s="157"/>
    </row>
    <row r="12" spans="1:6" x14ac:dyDescent="0.25">
      <c r="A12" s="61" t="s">
        <v>10</v>
      </c>
      <c r="B12" s="156">
        <v>0</v>
      </c>
      <c r="C12" s="157" t="s">
        <v>420</v>
      </c>
    </row>
    <row r="13" spans="1:6" x14ac:dyDescent="0.25">
      <c r="A13" s="61" t="s">
        <v>11</v>
      </c>
      <c r="B13" s="156">
        <v>2</v>
      </c>
      <c r="C13" s="157" t="s">
        <v>421</v>
      </c>
    </row>
    <row r="14" spans="1:6" x14ac:dyDescent="0.25">
      <c r="A14" s="61" t="s">
        <v>12</v>
      </c>
      <c r="B14" s="156">
        <v>9</v>
      </c>
      <c r="C14" s="157" t="s">
        <v>422</v>
      </c>
    </row>
    <row r="15" spans="1:6" x14ac:dyDescent="0.25">
      <c r="A15" s="61" t="s">
        <v>13</v>
      </c>
      <c r="B15" s="156">
        <v>2</v>
      </c>
      <c r="C15" s="157" t="s">
        <v>423</v>
      </c>
    </row>
    <row r="16" spans="1:6" x14ac:dyDescent="0.25">
      <c r="A16" s="77" t="s">
        <v>14</v>
      </c>
      <c r="B16" s="156"/>
      <c r="C16" s="157"/>
    </row>
    <row r="17" spans="1:3" x14ac:dyDescent="0.25">
      <c r="A17" s="147" t="s">
        <v>15</v>
      </c>
      <c r="B17" s="156"/>
      <c r="C17" s="157" t="s">
        <v>424</v>
      </c>
    </row>
    <row r="18" spans="1:3" x14ac:dyDescent="0.25">
      <c r="A18" s="147" t="s">
        <v>16</v>
      </c>
      <c r="B18" s="156"/>
      <c r="C18" s="157" t="s">
        <v>425</v>
      </c>
    </row>
    <row r="19" spans="1:3" x14ac:dyDescent="0.25">
      <c r="A19" s="148" t="s">
        <v>17</v>
      </c>
      <c r="B19" s="158"/>
      <c r="C19" s="159" t="s">
        <v>426</v>
      </c>
    </row>
    <row r="20" spans="1:3" x14ac:dyDescent="0.25">
      <c r="A20" s="4"/>
      <c r="B20" s="5"/>
      <c r="C20" s="4"/>
    </row>
    <row r="21" spans="1:3" ht="31.5" x14ac:dyDescent="0.25">
      <c r="A21" s="66" t="s">
        <v>98</v>
      </c>
      <c r="B21" s="64" t="s">
        <v>202</v>
      </c>
      <c r="C21" s="71" t="s">
        <v>412</v>
      </c>
    </row>
    <row r="22" spans="1:3" x14ac:dyDescent="0.25">
      <c r="A22" s="146" t="s">
        <v>94</v>
      </c>
      <c r="B22" s="222">
        <v>0</v>
      </c>
      <c r="C22" s="237">
        <v>1.0014000000000001</v>
      </c>
    </row>
    <row r="23" spans="1:3" x14ac:dyDescent="0.25">
      <c r="A23" s="146" t="s">
        <v>95</v>
      </c>
      <c r="B23" s="222">
        <v>4</v>
      </c>
      <c r="C23" s="238" t="s">
        <v>427</v>
      </c>
    </row>
    <row r="24" spans="1:3" x14ac:dyDescent="0.25">
      <c r="A24" s="146" t="s">
        <v>96</v>
      </c>
      <c r="B24" s="222">
        <v>0</v>
      </c>
      <c r="C24" s="238"/>
    </row>
    <row r="25" spans="1:3" x14ac:dyDescent="0.25">
      <c r="A25" s="146" t="s">
        <v>97</v>
      </c>
      <c r="B25" s="222">
        <v>2</v>
      </c>
      <c r="C25" s="238" t="s">
        <v>428</v>
      </c>
    </row>
    <row r="26" spans="1:3" x14ac:dyDescent="0.25">
      <c r="A26" s="146" t="s">
        <v>117</v>
      </c>
      <c r="B26" s="222">
        <v>0</v>
      </c>
      <c r="C26" s="238"/>
    </row>
    <row r="27" spans="1:3" x14ac:dyDescent="0.25">
      <c r="A27" s="61" t="s">
        <v>2</v>
      </c>
      <c r="B27" s="222">
        <v>2</v>
      </c>
      <c r="C27" s="238" t="s">
        <v>429</v>
      </c>
    </row>
    <row r="28" spans="1:3" x14ac:dyDescent="0.25">
      <c r="A28" s="61" t="s">
        <v>3</v>
      </c>
      <c r="B28" s="222">
        <v>4</v>
      </c>
      <c r="C28" s="238" t="s">
        <v>430</v>
      </c>
    </row>
    <row r="29" spans="1:3" x14ac:dyDescent="0.25">
      <c r="A29" s="61" t="s">
        <v>4</v>
      </c>
      <c r="B29" s="222">
        <v>3</v>
      </c>
      <c r="C29" s="238" t="s">
        <v>431</v>
      </c>
    </row>
    <row r="30" spans="1:3" x14ac:dyDescent="0.25">
      <c r="A30" s="61" t="s">
        <v>147</v>
      </c>
      <c r="B30" s="222">
        <v>0</v>
      </c>
      <c r="C30" s="238"/>
    </row>
    <row r="31" spans="1:3" x14ac:dyDescent="0.25">
      <c r="A31" s="61" t="s">
        <v>6</v>
      </c>
      <c r="B31" s="222">
        <v>1</v>
      </c>
      <c r="C31" s="238" t="s">
        <v>432</v>
      </c>
    </row>
    <row r="32" spans="1:3" x14ac:dyDescent="0.25">
      <c r="A32" s="61" t="s">
        <v>7</v>
      </c>
      <c r="B32" s="222">
        <v>0</v>
      </c>
      <c r="C32" s="238"/>
    </row>
    <row r="33" spans="1:3" x14ac:dyDescent="0.25">
      <c r="A33" s="61" t="s">
        <v>8</v>
      </c>
      <c r="B33" s="222">
        <v>0</v>
      </c>
      <c r="C33" s="238"/>
    </row>
    <row r="34" spans="1:3" x14ac:dyDescent="0.25">
      <c r="A34" s="61" t="s">
        <v>9</v>
      </c>
      <c r="B34" s="222">
        <v>0</v>
      </c>
      <c r="C34" s="238"/>
    </row>
    <row r="35" spans="1:3" x14ac:dyDescent="0.25">
      <c r="A35" s="61" t="s">
        <v>10</v>
      </c>
      <c r="B35" s="222">
        <v>1</v>
      </c>
      <c r="C35" s="45" t="s">
        <v>420</v>
      </c>
    </row>
    <row r="36" spans="1:3" x14ac:dyDescent="0.25">
      <c r="A36" s="61" t="s">
        <v>11</v>
      </c>
      <c r="B36" s="222">
        <v>0</v>
      </c>
      <c r="C36" s="238"/>
    </row>
    <row r="37" spans="1:3" x14ac:dyDescent="0.25">
      <c r="A37" s="61" t="s">
        <v>12</v>
      </c>
      <c r="B37" s="222">
        <v>1</v>
      </c>
      <c r="C37" s="238" t="s">
        <v>433</v>
      </c>
    </row>
    <row r="38" spans="1:3" x14ac:dyDescent="0.25">
      <c r="A38" s="61" t="s">
        <v>13</v>
      </c>
      <c r="B38" s="222">
        <v>1</v>
      </c>
      <c r="C38" s="238" t="s">
        <v>434</v>
      </c>
    </row>
    <row r="39" spans="1:3" x14ac:dyDescent="0.25">
      <c r="A39" s="77" t="s">
        <v>14</v>
      </c>
      <c r="B39" s="222"/>
      <c r="C39" s="238"/>
    </row>
    <row r="40" spans="1:3" x14ac:dyDescent="0.25">
      <c r="A40" s="147" t="s">
        <v>15</v>
      </c>
      <c r="B40" s="222"/>
      <c r="C40" s="238" t="s">
        <v>435</v>
      </c>
    </row>
    <row r="41" spans="1:3" x14ac:dyDescent="0.25">
      <c r="A41" s="147" t="s">
        <v>16</v>
      </c>
      <c r="B41" s="222"/>
      <c r="C41" s="238" t="s">
        <v>436</v>
      </c>
    </row>
    <row r="42" spans="1:3" x14ac:dyDescent="0.25">
      <c r="A42" s="148" t="s">
        <v>17</v>
      </c>
      <c r="B42" s="222"/>
      <c r="C42" s="238"/>
    </row>
  </sheetData>
  <printOptions horizontalCentered="1" verticalCentered="1"/>
  <pageMargins left="0.31496062992126" right="0.31496062992126" top="0.55118110236220497" bottom="0.35433070866141703" header="0.31496062992126" footer="0.31496062992126"/>
  <pageSetup paperSize="9" scale="75"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42"/>
  <sheetViews>
    <sheetView workbookViewId="0">
      <selection activeCell="C46" sqref="C46"/>
    </sheetView>
  </sheetViews>
  <sheetFormatPr defaultRowHeight="15" x14ac:dyDescent="0.25"/>
  <cols>
    <col min="1" max="1" width="32.42578125" customWidth="1"/>
    <col min="2" max="2" width="12.28515625" style="2" bestFit="1" customWidth="1"/>
    <col min="3" max="3" width="120.7109375" customWidth="1"/>
  </cols>
  <sheetData>
    <row r="1" spans="1:3" s="74" customFormat="1" ht="26.25" customHeight="1" x14ac:dyDescent="0.3">
      <c r="A1" s="87" t="s">
        <v>116</v>
      </c>
      <c r="B1" s="88" t="s">
        <v>142</v>
      </c>
      <c r="C1" s="89">
        <v>2020</v>
      </c>
    </row>
    <row r="2" spans="1:3" ht="31.5" x14ac:dyDescent="0.25">
      <c r="A2" s="97" t="s">
        <v>98</v>
      </c>
      <c r="B2" s="98" t="s">
        <v>469</v>
      </c>
      <c r="C2" s="99" t="s">
        <v>470</v>
      </c>
    </row>
    <row r="3" spans="1:3" x14ac:dyDescent="0.25">
      <c r="A3" s="100" t="s">
        <v>0</v>
      </c>
      <c r="B3" s="250">
        <v>0.93969999999999998</v>
      </c>
      <c r="C3" s="246" t="s">
        <v>441</v>
      </c>
    </row>
    <row r="4" spans="1:3" x14ac:dyDescent="0.25">
      <c r="A4" s="239" t="s">
        <v>2</v>
      </c>
      <c r="B4" s="46">
        <v>6</v>
      </c>
      <c r="C4" s="246" t="s">
        <v>442</v>
      </c>
    </row>
    <row r="5" spans="1:3" x14ac:dyDescent="0.25">
      <c r="A5" s="239" t="s">
        <v>3</v>
      </c>
      <c r="B5" s="46">
        <v>2</v>
      </c>
      <c r="C5" s="246" t="s">
        <v>443</v>
      </c>
    </row>
    <row r="6" spans="1:3" x14ac:dyDescent="0.25">
      <c r="A6" s="239" t="s">
        <v>438</v>
      </c>
      <c r="B6" s="46">
        <v>1</v>
      </c>
      <c r="C6" s="246" t="s">
        <v>444</v>
      </c>
    </row>
    <row r="7" spans="1:3" ht="18.75" customHeight="1" x14ac:dyDescent="0.25">
      <c r="A7" s="239" t="s">
        <v>439</v>
      </c>
      <c r="B7" s="46">
        <v>11</v>
      </c>
      <c r="C7" s="246" t="s">
        <v>445</v>
      </c>
    </row>
    <row r="8" spans="1:3" x14ac:dyDescent="0.25">
      <c r="A8" s="239" t="s">
        <v>6</v>
      </c>
      <c r="B8" s="46">
        <v>3</v>
      </c>
      <c r="C8" s="246" t="s">
        <v>446</v>
      </c>
    </row>
    <row r="9" spans="1:3" x14ac:dyDescent="0.25">
      <c r="A9" s="239" t="s">
        <v>7</v>
      </c>
      <c r="B9" s="46">
        <v>1</v>
      </c>
      <c r="C9" s="246" t="s">
        <v>447</v>
      </c>
    </row>
    <row r="10" spans="1:3" x14ac:dyDescent="0.25">
      <c r="A10" s="239" t="s">
        <v>8</v>
      </c>
      <c r="B10" s="46">
        <v>1</v>
      </c>
      <c r="C10" s="246" t="s">
        <v>448</v>
      </c>
    </row>
    <row r="11" spans="1:3" x14ac:dyDescent="0.25">
      <c r="A11" s="239" t="s">
        <v>9</v>
      </c>
      <c r="B11" s="46">
        <v>0</v>
      </c>
      <c r="C11" s="246" t="s">
        <v>449</v>
      </c>
    </row>
    <row r="12" spans="1:3" x14ac:dyDescent="0.25">
      <c r="A12" s="239" t="s">
        <v>10</v>
      </c>
      <c r="B12" s="46">
        <v>1</v>
      </c>
      <c r="C12" s="246" t="s">
        <v>450</v>
      </c>
    </row>
    <row r="13" spans="1:3" ht="30" x14ac:dyDescent="0.25">
      <c r="A13" s="239" t="s">
        <v>11</v>
      </c>
      <c r="B13" s="46">
        <v>4</v>
      </c>
      <c r="C13" s="246" t="s">
        <v>471</v>
      </c>
    </row>
    <row r="14" spans="1:3" x14ac:dyDescent="0.25">
      <c r="A14" s="239" t="s">
        <v>12</v>
      </c>
      <c r="B14" s="46">
        <v>1</v>
      </c>
      <c r="C14" s="246" t="s">
        <v>451</v>
      </c>
    </row>
    <row r="15" spans="1:3" x14ac:dyDescent="0.25">
      <c r="A15" s="239" t="s">
        <v>13</v>
      </c>
      <c r="B15" s="46">
        <v>1</v>
      </c>
      <c r="C15" s="246" t="s">
        <v>452</v>
      </c>
    </row>
    <row r="16" spans="1:3" x14ac:dyDescent="0.25">
      <c r="A16" s="101" t="s">
        <v>14</v>
      </c>
      <c r="B16" s="149"/>
      <c r="C16" s="246"/>
    </row>
    <row r="17" spans="1:3" x14ac:dyDescent="0.25">
      <c r="A17" s="102" t="s">
        <v>15</v>
      </c>
      <c r="B17" s="149"/>
      <c r="C17" s="246" t="s">
        <v>453</v>
      </c>
    </row>
    <row r="18" spans="1:3" x14ac:dyDescent="0.25">
      <c r="A18" s="102" t="s">
        <v>16</v>
      </c>
      <c r="B18" s="149"/>
      <c r="C18" s="246" t="s">
        <v>472</v>
      </c>
    </row>
    <row r="19" spans="1:3" ht="15.75" thickBot="1" x14ac:dyDescent="0.3">
      <c r="A19" s="103" t="s">
        <v>17</v>
      </c>
      <c r="B19" s="248"/>
      <c r="C19" s="247" t="s">
        <v>454</v>
      </c>
    </row>
    <row r="20" spans="1:3" x14ac:dyDescent="0.25">
      <c r="A20" s="241"/>
      <c r="B20" s="242"/>
      <c r="C20" s="243"/>
    </row>
    <row r="21" spans="1:3" ht="30.75" customHeight="1" x14ac:dyDescent="0.25">
      <c r="A21" s="66" t="s">
        <v>98</v>
      </c>
      <c r="B21" s="64" t="s">
        <v>203</v>
      </c>
      <c r="C21" s="67" t="s">
        <v>437</v>
      </c>
    </row>
    <row r="22" spans="1:3" x14ac:dyDescent="0.25">
      <c r="A22" s="146" t="s">
        <v>94</v>
      </c>
      <c r="B22" s="240">
        <v>2</v>
      </c>
      <c r="C22" s="224" t="s">
        <v>456</v>
      </c>
    </row>
    <row r="23" spans="1:3" x14ac:dyDescent="0.25">
      <c r="A23" s="146" t="s">
        <v>95</v>
      </c>
      <c r="B23" s="240">
        <v>4</v>
      </c>
      <c r="C23" s="224" t="s">
        <v>457</v>
      </c>
    </row>
    <row r="24" spans="1:3" x14ac:dyDescent="0.25">
      <c r="A24" s="146" t="s">
        <v>96</v>
      </c>
      <c r="B24" s="240">
        <v>0</v>
      </c>
      <c r="C24" s="224"/>
    </row>
    <row r="25" spans="1:3" x14ac:dyDescent="0.25">
      <c r="A25" s="146" t="s">
        <v>97</v>
      </c>
      <c r="B25" s="240">
        <v>2</v>
      </c>
      <c r="C25" s="224" t="s">
        <v>458</v>
      </c>
    </row>
    <row r="26" spans="1:3" x14ac:dyDescent="0.25">
      <c r="A26" s="146" t="s">
        <v>117</v>
      </c>
      <c r="B26" s="240">
        <v>0</v>
      </c>
      <c r="C26" s="224"/>
    </row>
    <row r="27" spans="1:3" x14ac:dyDescent="0.25">
      <c r="A27" s="173" t="s">
        <v>2</v>
      </c>
      <c r="B27" s="240">
        <v>1</v>
      </c>
      <c r="C27" s="224" t="s">
        <v>459</v>
      </c>
    </row>
    <row r="28" spans="1:3" x14ac:dyDescent="0.25">
      <c r="A28" s="173" t="s">
        <v>3</v>
      </c>
      <c r="B28" s="240">
        <v>4</v>
      </c>
      <c r="C28" s="224" t="s">
        <v>460</v>
      </c>
    </row>
    <row r="29" spans="1:3" x14ac:dyDescent="0.25">
      <c r="A29" s="173" t="s">
        <v>438</v>
      </c>
      <c r="B29" s="240">
        <v>0</v>
      </c>
      <c r="C29" s="224" t="s">
        <v>461</v>
      </c>
    </row>
    <row r="30" spans="1:3" x14ac:dyDescent="0.25">
      <c r="A30" s="173" t="s">
        <v>439</v>
      </c>
      <c r="B30" s="240">
        <v>0</v>
      </c>
      <c r="C30" s="224" t="s">
        <v>462</v>
      </c>
    </row>
    <row r="31" spans="1:3" x14ac:dyDescent="0.25">
      <c r="A31" s="173" t="s">
        <v>6</v>
      </c>
      <c r="B31" s="240">
        <v>3</v>
      </c>
      <c r="C31" s="224" t="s">
        <v>463</v>
      </c>
    </row>
    <row r="32" spans="1:3" x14ac:dyDescent="0.25">
      <c r="A32" s="173" t="s">
        <v>7</v>
      </c>
      <c r="B32" s="240">
        <v>0</v>
      </c>
      <c r="C32" s="224"/>
    </row>
    <row r="33" spans="1:3" x14ac:dyDescent="0.25">
      <c r="A33" s="173" t="s">
        <v>8</v>
      </c>
      <c r="B33" s="240">
        <v>0</v>
      </c>
      <c r="C33" s="224" t="s">
        <v>473</v>
      </c>
    </row>
    <row r="34" spans="1:3" x14ac:dyDescent="0.25">
      <c r="A34" s="173" t="s">
        <v>9</v>
      </c>
      <c r="B34" s="240">
        <v>0</v>
      </c>
      <c r="C34" s="224" t="s">
        <v>449</v>
      </c>
    </row>
    <row r="35" spans="1:3" x14ac:dyDescent="0.25">
      <c r="A35" s="173" t="s">
        <v>10</v>
      </c>
      <c r="B35" s="240">
        <v>2</v>
      </c>
      <c r="C35" s="224" t="s">
        <v>474</v>
      </c>
    </row>
    <row r="36" spans="1:3" x14ac:dyDescent="0.25">
      <c r="A36" s="173" t="s">
        <v>11</v>
      </c>
      <c r="B36" s="240">
        <v>4</v>
      </c>
      <c r="C36" s="224" t="s">
        <v>464</v>
      </c>
    </row>
    <row r="37" spans="1:3" x14ac:dyDescent="0.25">
      <c r="A37" s="249" t="s">
        <v>12</v>
      </c>
      <c r="B37" s="244">
        <v>4</v>
      </c>
      <c r="C37" s="224" t="s">
        <v>465</v>
      </c>
    </row>
    <row r="38" spans="1:3" x14ac:dyDescent="0.25">
      <c r="A38" s="249" t="s">
        <v>13</v>
      </c>
      <c r="B38" s="244">
        <v>4</v>
      </c>
      <c r="C38" s="224" t="s">
        <v>466</v>
      </c>
    </row>
    <row r="39" spans="1:3" x14ac:dyDescent="0.25">
      <c r="A39" s="106" t="s">
        <v>14</v>
      </c>
      <c r="B39" s="240"/>
      <c r="C39" s="224"/>
    </row>
    <row r="40" spans="1:3" ht="45" x14ac:dyDescent="0.25">
      <c r="A40" s="147" t="s">
        <v>15</v>
      </c>
      <c r="B40" s="240"/>
      <c r="C40" s="224" t="s">
        <v>455</v>
      </c>
    </row>
    <row r="41" spans="1:3" ht="30" x14ac:dyDescent="0.25">
      <c r="A41" s="147" t="s">
        <v>16</v>
      </c>
      <c r="B41" s="240"/>
      <c r="C41" s="224" t="s">
        <v>468</v>
      </c>
    </row>
    <row r="42" spans="1:3" ht="30" x14ac:dyDescent="0.25">
      <c r="A42" s="148" t="s">
        <v>17</v>
      </c>
      <c r="B42" s="245"/>
      <c r="C42" s="32" t="s">
        <v>467</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42"/>
  <sheetViews>
    <sheetView workbookViewId="0">
      <selection activeCell="B7" sqref="B7"/>
    </sheetView>
  </sheetViews>
  <sheetFormatPr defaultRowHeight="15" x14ac:dyDescent="0.25"/>
  <cols>
    <col min="1" max="1" width="32.42578125" customWidth="1"/>
    <col min="2" max="2" width="12.28515625" style="2" bestFit="1" customWidth="1"/>
    <col min="3" max="3" width="120.7109375" customWidth="1"/>
  </cols>
  <sheetData>
    <row r="1" spans="1:3" s="74" customFormat="1" ht="18.75" x14ac:dyDescent="0.3">
      <c r="A1" s="120" t="s">
        <v>116</v>
      </c>
      <c r="B1" s="121" t="s">
        <v>144</v>
      </c>
      <c r="C1" s="122">
        <v>2020</v>
      </c>
    </row>
    <row r="2" spans="1:3" ht="31.5" x14ac:dyDescent="0.25">
      <c r="A2" s="145" t="s">
        <v>1</v>
      </c>
      <c r="B2" s="49" t="s">
        <v>151</v>
      </c>
      <c r="C2" s="50" t="s">
        <v>476</v>
      </c>
    </row>
    <row r="3" spans="1:3" x14ac:dyDescent="0.25">
      <c r="A3" s="146" t="s">
        <v>0</v>
      </c>
      <c r="B3" s="156">
        <v>96.2</v>
      </c>
      <c r="C3" s="157" t="s">
        <v>499</v>
      </c>
    </row>
    <row r="4" spans="1:3" x14ac:dyDescent="0.25">
      <c r="A4" s="61" t="s">
        <v>2</v>
      </c>
      <c r="B4" s="156">
        <v>3</v>
      </c>
      <c r="C4" s="157" t="s">
        <v>480</v>
      </c>
    </row>
    <row r="5" spans="1:3" x14ac:dyDescent="0.25">
      <c r="A5" s="61" t="s">
        <v>3</v>
      </c>
      <c r="B5" s="156">
        <v>3</v>
      </c>
      <c r="C5" s="157" t="s">
        <v>500</v>
      </c>
    </row>
    <row r="6" spans="1:3" x14ac:dyDescent="0.25">
      <c r="A6" s="61" t="s">
        <v>4</v>
      </c>
      <c r="B6" s="156">
        <v>3</v>
      </c>
      <c r="C6" s="157" t="s">
        <v>501</v>
      </c>
    </row>
    <row r="7" spans="1:3" ht="15.75" x14ac:dyDescent="0.25">
      <c r="A7" s="61" t="s">
        <v>143</v>
      </c>
      <c r="B7" s="156">
        <v>0</v>
      </c>
      <c r="C7" s="157" t="s">
        <v>481</v>
      </c>
    </row>
    <row r="8" spans="1:3" x14ac:dyDescent="0.25">
      <c r="A8" s="61" t="s">
        <v>6</v>
      </c>
      <c r="B8" s="156">
        <v>3</v>
      </c>
      <c r="C8" s="157" t="s">
        <v>482</v>
      </c>
    </row>
    <row r="9" spans="1:3" x14ac:dyDescent="0.25">
      <c r="A9" s="61" t="s">
        <v>7</v>
      </c>
      <c r="B9" s="156">
        <v>1</v>
      </c>
      <c r="C9" s="157" t="s">
        <v>483</v>
      </c>
    </row>
    <row r="10" spans="1:3" x14ac:dyDescent="0.25">
      <c r="A10" s="61" t="s">
        <v>8</v>
      </c>
      <c r="B10" s="156">
        <v>1</v>
      </c>
      <c r="C10" s="157" t="s">
        <v>484</v>
      </c>
    </row>
    <row r="11" spans="1:3" x14ac:dyDescent="0.25">
      <c r="A11" s="61" t="s">
        <v>9</v>
      </c>
      <c r="B11" s="156">
        <v>0</v>
      </c>
      <c r="C11" s="157"/>
    </row>
    <row r="12" spans="1:3" x14ac:dyDescent="0.25">
      <c r="A12" s="61" t="s">
        <v>10</v>
      </c>
      <c r="B12" s="156">
        <v>0</v>
      </c>
      <c r="C12" s="157"/>
    </row>
    <row r="13" spans="1:3" x14ac:dyDescent="0.25">
      <c r="A13" s="61" t="s">
        <v>11</v>
      </c>
      <c r="B13" s="156">
        <v>2</v>
      </c>
      <c r="C13" s="157" t="s">
        <v>485</v>
      </c>
    </row>
    <row r="14" spans="1:3" x14ac:dyDescent="0.25">
      <c r="A14" s="61" t="s">
        <v>12</v>
      </c>
      <c r="B14" s="156">
        <v>8</v>
      </c>
      <c r="C14" s="157" t="s">
        <v>486</v>
      </c>
    </row>
    <row r="15" spans="1:3" x14ac:dyDescent="0.25">
      <c r="A15" s="61" t="s">
        <v>13</v>
      </c>
      <c r="B15" s="156">
        <v>1</v>
      </c>
      <c r="C15" s="157" t="s">
        <v>487</v>
      </c>
    </row>
    <row r="16" spans="1:3" x14ac:dyDescent="0.25">
      <c r="A16" s="123" t="s">
        <v>14</v>
      </c>
      <c r="B16" s="156"/>
      <c r="C16" s="157"/>
    </row>
    <row r="17" spans="1:3" x14ac:dyDescent="0.25">
      <c r="A17" s="147" t="s">
        <v>15</v>
      </c>
      <c r="B17" s="156"/>
      <c r="C17" s="157" t="s">
        <v>488</v>
      </c>
    </row>
    <row r="18" spans="1:3" x14ac:dyDescent="0.25">
      <c r="A18" s="147" t="s">
        <v>16</v>
      </c>
      <c r="B18" s="156"/>
      <c r="C18" s="157" t="s">
        <v>489</v>
      </c>
    </row>
    <row r="19" spans="1:3" x14ac:dyDescent="0.25">
      <c r="A19" s="148" t="s">
        <v>17</v>
      </c>
      <c r="B19" s="158"/>
      <c r="C19" s="234" t="s">
        <v>502</v>
      </c>
    </row>
    <row r="20" spans="1:3" x14ac:dyDescent="0.25">
      <c r="A20" s="4"/>
      <c r="B20" s="5"/>
      <c r="C20" s="4"/>
    </row>
    <row r="21" spans="1:3" ht="31.5" x14ac:dyDescent="0.25">
      <c r="A21" s="95" t="s">
        <v>98</v>
      </c>
      <c r="B21" s="82" t="s">
        <v>151</v>
      </c>
      <c r="C21" s="48" t="s">
        <v>476</v>
      </c>
    </row>
    <row r="22" spans="1:3" x14ac:dyDescent="0.25">
      <c r="A22" s="96" t="s">
        <v>94</v>
      </c>
      <c r="B22" s="231">
        <v>2</v>
      </c>
      <c r="C22" s="232" t="s">
        <v>456</v>
      </c>
    </row>
    <row r="23" spans="1:3" x14ac:dyDescent="0.25">
      <c r="A23" s="96" t="s">
        <v>95</v>
      </c>
      <c r="B23" s="231">
        <v>4</v>
      </c>
      <c r="C23" s="232" t="s">
        <v>490</v>
      </c>
    </row>
    <row r="24" spans="1:3" x14ac:dyDescent="0.25">
      <c r="A24" s="96" t="s">
        <v>96</v>
      </c>
      <c r="B24" s="231">
        <v>0</v>
      </c>
      <c r="C24" s="232"/>
    </row>
    <row r="25" spans="1:3" x14ac:dyDescent="0.25">
      <c r="A25" s="96" t="s">
        <v>97</v>
      </c>
      <c r="B25" s="231">
        <v>4</v>
      </c>
      <c r="C25" s="232" t="s">
        <v>491</v>
      </c>
    </row>
    <row r="26" spans="1:3" x14ac:dyDescent="0.25">
      <c r="A26" s="96" t="s">
        <v>117</v>
      </c>
      <c r="B26" s="231">
        <v>0</v>
      </c>
      <c r="C26" s="232"/>
    </row>
    <row r="27" spans="1:3" x14ac:dyDescent="0.25">
      <c r="A27" s="107" t="s">
        <v>2</v>
      </c>
      <c r="B27" s="231">
        <v>1</v>
      </c>
      <c r="C27" s="232" t="s">
        <v>492</v>
      </c>
    </row>
    <row r="28" spans="1:3" x14ac:dyDescent="0.25">
      <c r="A28" s="107" t="s">
        <v>3</v>
      </c>
      <c r="B28" s="231">
        <v>2</v>
      </c>
      <c r="C28" s="232" t="s">
        <v>493</v>
      </c>
    </row>
    <row r="29" spans="1:3" x14ac:dyDescent="0.25">
      <c r="A29" s="107" t="s">
        <v>4</v>
      </c>
      <c r="B29" s="231">
        <v>1</v>
      </c>
      <c r="C29" s="232" t="s">
        <v>494</v>
      </c>
    </row>
    <row r="30" spans="1:3" ht="15.75" x14ac:dyDescent="0.25">
      <c r="A30" s="107" t="s">
        <v>143</v>
      </c>
      <c r="B30" s="231">
        <v>0</v>
      </c>
      <c r="C30" s="232"/>
    </row>
    <row r="31" spans="1:3" x14ac:dyDescent="0.25">
      <c r="A31" s="107" t="s">
        <v>6</v>
      </c>
      <c r="B31" s="231">
        <v>0</v>
      </c>
      <c r="C31" s="232"/>
    </row>
    <row r="32" spans="1:3" x14ac:dyDescent="0.25">
      <c r="A32" s="107" t="s">
        <v>7</v>
      </c>
      <c r="B32" s="231">
        <v>0</v>
      </c>
      <c r="C32" s="232"/>
    </row>
    <row r="33" spans="1:3" x14ac:dyDescent="0.25">
      <c r="A33" s="107" t="s">
        <v>8</v>
      </c>
      <c r="B33" s="231">
        <v>0</v>
      </c>
      <c r="C33" s="232"/>
    </row>
    <row r="34" spans="1:3" x14ac:dyDescent="0.25">
      <c r="A34" s="107" t="s">
        <v>9</v>
      </c>
      <c r="B34" s="231">
        <v>0</v>
      </c>
      <c r="C34" s="232"/>
    </row>
    <row r="35" spans="1:3" x14ac:dyDescent="0.25">
      <c r="A35" s="107" t="s">
        <v>10</v>
      </c>
      <c r="B35" s="231">
        <v>2</v>
      </c>
      <c r="C35" s="232" t="s">
        <v>495</v>
      </c>
    </row>
    <row r="36" spans="1:3" x14ac:dyDescent="0.25">
      <c r="A36" s="107" t="s">
        <v>11</v>
      </c>
      <c r="B36" s="231">
        <v>0</v>
      </c>
      <c r="C36" s="232"/>
    </row>
    <row r="37" spans="1:3" x14ac:dyDescent="0.25">
      <c r="A37" s="107" t="s">
        <v>12</v>
      </c>
      <c r="B37" s="231">
        <v>4</v>
      </c>
      <c r="C37" s="232" t="s">
        <v>496</v>
      </c>
    </row>
    <row r="38" spans="1:3" x14ac:dyDescent="0.25">
      <c r="A38" s="107" t="s">
        <v>13</v>
      </c>
      <c r="B38" s="231">
        <v>2</v>
      </c>
      <c r="C38" s="232" t="s">
        <v>497</v>
      </c>
    </row>
    <row r="39" spans="1:3" x14ac:dyDescent="0.25">
      <c r="A39" s="108" t="s">
        <v>14</v>
      </c>
      <c r="B39" s="231"/>
      <c r="C39" s="232"/>
    </row>
    <row r="40" spans="1:3" ht="23.25" customHeight="1" x14ac:dyDescent="0.25">
      <c r="A40" s="109" t="s">
        <v>15</v>
      </c>
      <c r="B40" s="156"/>
      <c r="C40" s="157" t="s">
        <v>498</v>
      </c>
    </row>
    <row r="41" spans="1:3" ht="21" customHeight="1" x14ac:dyDescent="0.25">
      <c r="A41" s="109" t="s">
        <v>16</v>
      </c>
      <c r="B41" s="156"/>
      <c r="C41" s="157" t="s">
        <v>503</v>
      </c>
    </row>
    <row r="42" spans="1:3" ht="18" customHeight="1" x14ac:dyDescent="0.25">
      <c r="A42" s="110" t="s">
        <v>17</v>
      </c>
      <c r="B42" s="158"/>
      <c r="C42" s="159" t="s">
        <v>504</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CDF1C-3099-4643-A373-8855A95F45AE}">
  <sheetPr>
    <tabColor rgb="FF0070C0"/>
    <pageSetUpPr fitToPage="1"/>
  </sheetPr>
  <dimension ref="A1:C42"/>
  <sheetViews>
    <sheetView topLeftCell="A17" workbookViewId="0">
      <selection activeCell="E38" sqref="E38"/>
    </sheetView>
  </sheetViews>
  <sheetFormatPr defaultRowHeight="15" x14ac:dyDescent="0.25"/>
  <cols>
    <col min="1" max="1" width="32.42578125" customWidth="1"/>
    <col min="2" max="2" width="9.28515625" style="2" bestFit="1" customWidth="1"/>
    <col min="3" max="3" width="120.7109375" customWidth="1"/>
  </cols>
  <sheetData>
    <row r="1" spans="1:3" s="74" customFormat="1" ht="18.75" x14ac:dyDescent="0.3">
      <c r="A1" s="120" t="s">
        <v>116</v>
      </c>
      <c r="B1" s="121" t="s">
        <v>145</v>
      </c>
      <c r="C1" s="122">
        <v>2020</v>
      </c>
    </row>
    <row r="2" spans="1:3" ht="31.5" x14ac:dyDescent="0.25">
      <c r="A2" s="268" t="s">
        <v>1</v>
      </c>
      <c r="B2" s="269" t="s">
        <v>154</v>
      </c>
      <c r="C2" s="270" t="s">
        <v>505</v>
      </c>
    </row>
    <row r="3" spans="1:3" x14ac:dyDescent="0.25">
      <c r="A3" s="271" t="s">
        <v>0</v>
      </c>
      <c r="B3" s="276">
        <v>93.4</v>
      </c>
      <c r="C3" s="279" t="s">
        <v>507</v>
      </c>
    </row>
    <row r="4" spans="1:3" x14ac:dyDescent="0.25">
      <c r="A4" s="277" t="s">
        <v>2</v>
      </c>
      <c r="B4" s="276">
        <v>4</v>
      </c>
      <c r="C4" s="279" t="s">
        <v>508</v>
      </c>
    </row>
    <row r="5" spans="1:3" x14ac:dyDescent="0.25">
      <c r="A5" s="277" t="s">
        <v>3</v>
      </c>
      <c r="B5" s="276">
        <v>4</v>
      </c>
      <c r="C5" s="279" t="s">
        <v>509</v>
      </c>
    </row>
    <row r="6" spans="1:3" x14ac:dyDescent="0.25">
      <c r="A6" s="277" t="s">
        <v>531</v>
      </c>
      <c r="B6" s="276">
        <v>6</v>
      </c>
      <c r="C6" s="279" t="s">
        <v>510</v>
      </c>
    </row>
    <row r="7" spans="1:3" x14ac:dyDescent="0.25">
      <c r="A7" s="277" t="s">
        <v>532</v>
      </c>
      <c r="B7" s="276">
        <v>1</v>
      </c>
      <c r="C7" s="279" t="s">
        <v>511</v>
      </c>
    </row>
    <row r="8" spans="1:3" x14ac:dyDescent="0.25">
      <c r="A8" s="277" t="s">
        <v>6</v>
      </c>
      <c r="B8" s="276">
        <v>3</v>
      </c>
      <c r="C8" s="280">
        <v>44209</v>
      </c>
    </row>
    <row r="9" spans="1:3" x14ac:dyDescent="0.25">
      <c r="A9" s="277" t="s">
        <v>7</v>
      </c>
      <c r="B9" s="276">
        <v>0</v>
      </c>
      <c r="C9" s="279"/>
    </row>
    <row r="10" spans="1:3" x14ac:dyDescent="0.25">
      <c r="A10" s="277" t="s">
        <v>8</v>
      </c>
      <c r="B10" s="276">
        <v>0</v>
      </c>
      <c r="C10" s="279" t="s">
        <v>512</v>
      </c>
    </row>
    <row r="11" spans="1:3" x14ac:dyDescent="0.25">
      <c r="A11" s="277" t="s">
        <v>9</v>
      </c>
      <c r="B11" s="276">
        <v>0</v>
      </c>
      <c r="C11" s="279"/>
    </row>
    <row r="12" spans="1:3" x14ac:dyDescent="0.25">
      <c r="A12" s="277" t="s">
        <v>10</v>
      </c>
      <c r="B12" s="276">
        <v>0</v>
      </c>
      <c r="C12" s="279"/>
    </row>
    <row r="13" spans="1:3" x14ac:dyDescent="0.25">
      <c r="A13" s="277" t="s">
        <v>11</v>
      </c>
      <c r="B13" s="276"/>
      <c r="C13" s="279" t="s">
        <v>513</v>
      </c>
    </row>
    <row r="14" spans="1:3" x14ac:dyDescent="0.25">
      <c r="A14" s="277" t="s">
        <v>12</v>
      </c>
      <c r="B14" s="276">
        <v>6</v>
      </c>
      <c r="C14" s="279" t="s">
        <v>514</v>
      </c>
    </row>
    <row r="15" spans="1:3" x14ac:dyDescent="0.25">
      <c r="A15" s="277" t="s">
        <v>13</v>
      </c>
      <c r="B15" s="276">
        <v>2</v>
      </c>
      <c r="C15" s="279" t="s">
        <v>515</v>
      </c>
    </row>
    <row r="16" spans="1:3" x14ac:dyDescent="0.25">
      <c r="A16" s="272" t="s">
        <v>14</v>
      </c>
      <c r="B16" s="276"/>
      <c r="C16" s="279"/>
    </row>
    <row r="17" spans="1:3" x14ac:dyDescent="0.25">
      <c r="A17" s="273" t="s">
        <v>15</v>
      </c>
      <c r="B17" s="276"/>
      <c r="C17" s="279"/>
    </row>
    <row r="18" spans="1:3" x14ac:dyDescent="0.25">
      <c r="A18" s="273" t="s">
        <v>16</v>
      </c>
      <c r="B18" s="276"/>
      <c r="C18" s="279" t="s">
        <v>516</v>
      </c>
    </row>
    <row r="19" spans="1:3" x14ac:dyDescent="0.25">
      <c r="A19" s="274" t="s">
        <v>17</v>
      </c>
      <c r="B19" s="278"/>
      <c r="C19" s="281" t="s">
        <v>517</v>
      </c>
    </row>
    <row r="20" spans="1:3" x14ac:dyDescent="0.25">
      <c r="A20" s="4"/>
      <c r="B20" s="5"/>
      <c r="C20" s="4"/>
    </row>
    <row r="21" spans="1:3" ht="31.5" x14ac:dyDescent="0.25">
      <c r="A21" s="113" t="s">
        <v>98</v>
      </c>
      <c r="B21" s="114" t="s">
        <v>154</v>
      </c>
      <c r="C21" s="115" t="s">
        <v>505</v>
      </c>
    </row>
    <row r="22" spans="1:3" x14ac:dyDescent="0.25">
      <c r="A22" s="116" t="s">
        <v>94</v>
      </c>
      <c r="B22" s="46">
        <v>3</v>
      </c>
      <c r="C22" s="92" t="s">
        <v>518</v>
      </c>
    </row>
    <row r="23" spans="1:3" x14ac:dyDescent="0.25">
      <c r="A23" s="116" t="s">
        <v>95</v>
      </c>
      <c r="B23" s="149">
        <v>4</v>
      </c>
      <c r="C23" s="246" t="s">
        <v>519</v>
      </c>
    </row>
    <row r="24" spans="1:3" x14ac:dyDescent="0.25">
      <c r="A24" s="116" t="s">
        <v>96</v>
      </c>
      <c r="B24" s="149">
        <v>0</v>
      </c>
      <c r="C24" s="246"/>
    </row>
    <row r="25" spans="1:3" x14ac:dyDescent="0.25">
      <c r="A25" s="116" t="s">
        <v>97</v>
      </c>
      <c r="B25" s="149">
        <v>2</v>
      </c>
      <c r="C25" s="246" t="s">
        <v>520</v>
      </c>
    </row>
    <row r="26" spans="1:3" x14ac:dyDescent="0.25">
      <c r="A26" s="116" t="s">
        <v>117</v>
      </c>
      <c r="B26" s="149">
        <v>0</v>
      </c>
      <c r="C26" s="246"/>
    </row>
    <row r="27" spans="1:3" x14ac:dyDescent="0.25">
      <c r="A27" s="275" t="s">
        <v>2</v>
      </c>
      <c r="B27" s="149">
        <v>6</v>
      </c>
      <c r="C27" s="246" t="s">
        <v>521</v>
      </c>
    </row>
    <row r="28" spans="1:3" ht="45" x14ac:dyDescent="0.25">
      <c r="A28" s="275" t="s">
        <v>3</v>
      </c>
      <c r="B28" s="149">
        <v>8</v>
      </c>
      <c r="C28" s="246" t="s">
        <v>522</v>
      </c>
    </row>
    <row r="29" spans="1:3" x14ac:dyDescent="0.25">
      <c r="A29" s="275" t="s">
        <v>531</v>
      </c>
      <c r="B29" s="149">
        <v>4</v>
      </c>
      <c r="C29" s="246" t="s">
        <v>523</v>
      </c>
    </row>
    <row r="30" spans="1:3" x14ac:dyDescent="0.25">
      <c r="A30" s="275" t="s">
        <v>532</v>
      </c>
      <c r="B30" s="149">
        <v>1</v>
      </c>
      <c r="C30" s="246" t="s">
        <v>524</v>
      </c>
    </row>
    <row r="31" spans="1:3" x14ac:dyDescent="0.25">
      <c r="A31" s="275" t="s">
        <v>6</v>
      </c>
      <c r="B31" s="149">
        <v>3</v>
      </c>
      <c r="C31" s="246" t="s">
        <v>525</v>
      </c>
    </row>
    <row r="32" spans="1:3" x14ac:dyDescent="0.25">
      <c r="A32" s="275" t="s">
        <v>7</v>
      </c>
      <c r="B32" s="149">
        <v>0</v>
      </c>
      <c r="C32" s="246"/>
    </row>
    <row r="33" spans="1:3" x14ac:dyDescent="0.25">
      <c r="A33" s="275" t="s">
        <v>8</v>
      </c>
      <c r="B33" s="149">
        <v>0</v>
      </c>
      <c r="C33" s="246"/>
    </row>
    <row r="34" spans="1:3" x14ac:dyDescent="0.25">
      <c r="A34" s="275" t="s">
        <v>9</v>
      </c>
      <c r="B34" s="149">
        <v>0</v>
      </c>
      <c r="C34" s="246"/>
    </row>
    <row r="35" spans="1:3" x14ac:dyDescent="0.25">
      <c r="A35" s="275" t="s">
        <v>10</v>
      </c>
      <c r="B35" s="149">
        <v>0</v>
      </c>
      <c r="C35" s="246" t="s">
        <v>526</v>
      </c>
    </row>
    <row r="36" spans="1:3" x14ac:dyDescent="0.25">
      <c r="A36" s="275" t="s">
        <v>11</v>
      </c>
      <c r="B36" s="149"/>
      <c r="C36" s="246" t="s">
        <v>513</v>
      </c>
    </row>
    <row r="37" spans="1:3" x14ac:dyDescent="0.25">
      <c r="A37" s="275" t="s">
        <v>12</v>
      </c>
      <c r="B37" s="149">
        <v>4</v>
      </c>
      <c r="C37" s="246" t="s">
        <v>527</v>
      </c>
    </row>
    <row r="38" spans="1:3" x14ac:dyDescent="0.25">
      <c r="A38" s="275" t="s">
        <v>13</v>
      </c>
      <c r="B38" s="149">
        <v>4</v>
      </c>
      <c r="C38" s="246" t="s">
        <v>528</v>
      </c>
    </row>
    <row r="39" spans="1:3" x14ac:dyDescent="0.25">
      <c r="A39" s="117" t="s">
        <v>14</v>
      </c>
      <c r="B39" s="149"/>
      <c r="C39" s="246"/>
    </row>
    <row r="40" spans="1:3" ht="30" x14ac:dyDescent="0.25">
      <c r="A40" s="118" t="s">
        <v>15</v>
      </c>
      <c r="B40" s="149"/>
      <c r="C40" s="246" t="s">
        <v>529</v>
      </c>
    </row>
    <row r="41" spans="1:3" ht="39.75" customHeight="1" x14ac:dyDescent="0.25">
      <c r="A41" s="118" t="s">
        <v>16</v>
      </c>
      <c r="B41" s="149"/>
      <c r="C41" s="246" t="s">
        <v>530</v>
      </c>
    </row>
    <row r="42" spans="1:3" ht="45" x14ac:dyDescent="0.25">
      <c r="A42" s="119" t="s">
        <v>17</v>
      </c>
      <c r="B42" s="149"/>
      <c r="C42" s="246" t="s">
        <v>534</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B3FB1-2327-48B1-87DF-9E03A919851B}">
  <dimension ref="A1:E89"/>
  <sheetViews>
    <sheetView topLeftCell="A7" workbookViewId="0">
      <selection activeCell="I43" sqref="I43"/>
    </sheetView>
  </sheetViews>
  <sheetFormatPr defaultRowHeight="15" x14ac:dyDescent="0.25"/>
  <cols>
    <col min="1" max="4" width="19.5703125" customWidth="1"/>
    <col min="5" max="5" width="18.28515625" customWidth="1"/>
  </cols>
  <sheetData>
    <row r="1" spans="1:5" ht="18.75" x14ac:dyDescent="0.3">
      <c r="A1" s="326" t="s">
        <v>99</v>
      </c>
      <c r="B1" s="327"/>
      <c r="C1" s="327"/>
      <c r="D1" s="327"/>
      <c r="E1" s="328"/>
    </row>
    <row r="2" spans="1:5" ht="15.75" x14ac:dyDescent="0.25">
      <c r="A2" s="329" t="s">
        <v>100</v>
      </c>
      <c r="B2" s="330"/>
      <c r="C2" s="330"/>
      <c r="D2" s="330"/>
      <c r="E2" s="331"/>
    </row>
    <row r="3" spans="1:5" x14ac:dyDescent="0.25">
      <c r="A3" s="7" t="s">
        <v>25</v>
      </c>
      <c r="B3" s="8">
        <v>84</v>
      </c>
      <c r="C3" s="9"/>
      <c r="D3" s="10" t="s">
        <v>26</v>
      </c>
      <c r="E3" s="11">
        <v>77</v>
      </c>
    </row>
    <row r="4" spans="1:5" x14ac:dyDescent="0.25">
      <c r="A4" s="12" t="s">
        <v>101</v>
      </c>
      <c r="B4" s="13">
        <v>47</v>
      </c>
      <c r="C4" s="9"/>
      <c r="D4" s="10" t="s">
        <v>26</v>
      </c>
      <c r="E4" s="11">
        <v>19</v>
      </c>
    </row>
    <row r="5" spans="1:5" x14ac:dyDescent="0.25">
      <c r="A5" s="12" t="s">
        <v>102</v>
      </c>
      <c r="B5" s="13"/>
      <c r="C5" s="9"/>
      <c r="D5" s="10" t="s">
        <v>26</v>
      </c>
      <c r="E5" s="11">
        <v>69</v>
      </c>
    </row>
    <row r="6" spans="1:5" x14ac:dyDescent="0.25">
      <c r="A6" s="12" t="s">
        <v>103</v>
      </c>
      <c r="B6" s="13">
        <v>141</v>
      </c>
      <c r="C6" s="9"/>
      <c r="D6" s="10" t="s">
        <v>26</v>
      </c>
      <c r="E6" s="11">
        <v>0</v>
      </c>
    </row>
    <row r="7" spans="1:5" x14ac:dyDescent="0.25">
      <c r="A7" s="12" t="s">
        <v>104</v>
      </c>
      <c r="B7" s="13">
        <v>56</v>
      </c>
      <c r="C7" s="9"/>
      <c r="D7" s="10" t="s">
        <v>26</v>
      </c>
      <c r="E7" s="11">
        <v>0</v>
      </c>
    </row>
    <row r="8" spans="1:5" x14ac:dyDescent="0.25">
      <c r="A8" s="12" t="s">
        <v>105</v>
      </c>
      <c r="B8" s="13">
        <v>35</v>
      </c>
      <c r="C8" s="9"/>
      <c r="D8" s="10" t="s">
        <v>26</v>
      </c>
      <c r="E8" s="11">
        <v>0</v>
      </c>
    </row>
    <row r="9" spans="1:5" x14ac:dyDescent="0.25">
      <c r="A9" s="14" t="s">
        <v>106</v>
      </c>
      <c r="B9" s="15">
        <v>26</v>
      </c>
      <c r="C9" s="9"/>
      <c r="D9" s="10" t="s">
        <v>26</v>
      </c>
      <c r="E9" s="11">
        <v>0</v>
      </c>
    </row>
    <row r="10" spans="1:5" ht="6" customHeight="1" x14ac:dyDescent="0.25">
      <c r="A10" s="16"/>
      <c r="B10" s="17"/>
      <c r="C10" s="17"/>
      <c r="D10" s="17"/>
      <c r="E10" s="18"/>
    </row>
    <row r="11" spans="1:5" ht="23.25" customHeight="1" x14ac:dyDescent="0.25">
      <c r="A11" s="288" t="s">
        <v>27</v>
      </c>
      <c r="B11" s="289"/>
      <c r="C11" s="289"/>
      <c r="D11" s="289"/>
      <c r="E11" s="290"/>
    </row>
    <row r="12" spans="1:5" ht="39.75" customHeight="1" x14ac:dyDescent="0.25">
      <c r="A12" s="291" t="s">
        <v>107</v>
      </c>
      <c r="B12" s="292"/>
      <c r="C12" s="292"/>
      <c r="D12" s="292"/>
      <c r="E12" s="293"/>
    </row>
    <row r="13" spans="1:5" ht="23.25" customHeight="1" x14ac:dyDescent="0.25">
      <c r="A13" s="288" t="s">
        <v>28</v>
      </c>
      <c r="B13" s="289"/>
      <c r="C13" s="289"/>
      <c r="D13" s="289"/>
      <c r="E13" s="290"/>
    </row>
    <row r="14" spans="1:5" ht="23.25" customHeight="1" x14ac:dyDescent="0.25">
      <c r="A14" s="291" t="s">
        <v>29</v>
      </c>
      <c r="B14" s="292"/>
      <c r="C14" s="292"/>
      <c r="D14" s="292"/>
      <c r="E14" s="293"/>
    </row>
    <row r="15" spans="1:5" ht="23.25" customHeight="1" x14ac:dyDescent="0.25">
      <c r="A15" s="288" t="s">
        <v>108</v>
      </c>
      <c r="B15" s="289"/>
      <c r="C15" s="289"/>
      <c r="D15" s="289"/>
      <c r="E15" s="290"/>
    </row>
    <row r="16" spans="1:5" ht="23.25" customHeight="1" x14ac:dyDescent="0.25">
      <c r="A16" s="291" t="s">
        <v>109</v>
      </c>
      <c r="B16" s="292"/>
      <c r="C16" s="292"/>
      <c r="D16" s="292"/>
      <c r="E16" s="293"/>
    </row>
    <row r="17" spans="1:5" ht="23.25" customHeight="1" x14ac:dyDescent="0.25">
      <c r="A17" s="288" t="s">
        <v>110</v>
      </c>
      <c r="B17" s="289"/>
      <c r="C17" s="289"/>
      <c r="D17" s="289"/>
      <c r="E17" s="290"/>
    </row>
    <row r="18" spans="1:5" ht="23.25" customHeight="1" x14ac:dyDescent="0.25">
      <c r="A18" s="291" t="s">
        <v>111</v>
      </c>
      <c r="B18" s="292"/>
      <c r="C18" s="292"/>
      <c r="D18" s="292"/>
      <c r="E18" s="293"/>
    </row>
    <row r="19" spans="1:5" ht="23.25" customHeight="1" x14ac:dyDescent="0.25">
      <c r="A19" s="288" t="s">
        <v>2</v>
      </c>
      <c r="B19" s="289"/>
      <c r="C19" s="289"/>
      <c r="D19" s="289"/>
      <c r="E19" s="290"/>
    </row>
    <row r="20" spans="1:5" ht="23.25" customHeight="1" x14ac:dyDescent="0.25">
      <c r="A20" s="291" t="s">
        <v>30</v>
      </c>
      <c r="B20" s="292"/>
      <c r="C20" s="292"/>
      <c r="D20" s="292"/>
      <c r="E20" s="293"/>
    </row>
    <row r="21" spans="1:5" ht="23.25" customHeight="1" x14ac:dyDescent="0.25">
      <c r="A21" s="288" t="s">
        <v>31</v>
      </c>
      <c r="B21" s="289"/>
      <c r="C21" s="289"/>
      <c r="D21" s="289"/>
      <c r="E21" s="290"/>
    </row>
    <row r="22" spans="1:5" x14ac:dyDescent="0.25">
      <c r="A22" s="291" t="s">
        <v>112</v>
      </c>
      <c r="B22" s="292"/>
      <c r="C22" s="292"/>
      <c r="D22" s="292"/>
      <c r="E22" s="293"/>
    </row>
    <row r="23" spans="1:5" x14ac:dyDescent="0.25">
      <c r="A23" s="294" t="s">
        <v>32</v>
      </c>
      <c r="B23" s="295"/>
      <c r="C23" s="295"/>
      <c r="D23" s="295"/>
      <c r="E23" s="296"/>
    </row>
    <row r="24" spans="1:5" x14ac:dyDescent="0.25">
      <c r="A24" s="294" t="s">
        <v>33</v>
      </c>
      <c r="B24" s="295"/>
      <c r="C24" s="295"/>
      <c r="D24" s="295"/>
      <c r="E24" s="296"/>
    </row>
    <row r="25" spans="1:5" x14ac:dyDescent="0.25">
      <c r="A25" s="294" t="s">
        <v>34</v>
      </c>
      <c r="B25" s="295"/>
      <c r="C25" s="295"/>
      <c r="D25" s="295"/>
      <c r="E25" s="296"/>
    </row>
    <row r="26" spans="1:5" x14ac:dyDescent="0.25">
      <c r="A26" s="19" t="s">
        <v>113</v>
      </c>
      <c r="B26" s="324"/>
      <c r="C26" s="324"/>
      <c r="D26" s="324"/>
      <c r="E26" s="325"/>
    </row>
    <row r="27" spans="1:5" x14ac:dyDescent="0.25">
      <c r="A27" s="294" t="s">
        <v>35</v>
      </c>
      <c r="B27" s="295"/>
      <c r="C27" s="295"/>
      <c r="D27" s="295"/>
      <c r="E27" s="296"/>
    </row>
    <row r="28" spans="1:5" x14ac:dyDescent="0.25">
      <c r="A28" s="294" t="s">
        <v>36</v>
      </c>
      <c r="B28" s="295"/>
      <c r="C28" s="295"/>
      <c r="D28" s="295"/>
      <c r="E28" s="296"/>
    </row>
    <row r="29" spans="1:5" x14ac:dyDescent="0.25">
      <c r="A29" s="294" t="s">
        <v>37</v>
      </c>
      <c r="B29" s="295"/>
      <c r="C29" s="295"/>
      <c r="D29" s="295"/>
      <c r="E29" s="296"/>
    </row>
    <row r="30" spans="1:5" x14ac:dyDescent="0.25">
      <c r="A30" s="294" t="s">
        <v>38</v>
      </c>
      <c r="B30" s="295"/>
      <c r="C30" s="295"/>
      <c r="D30" s="295"/>
      <c r="E30" s="296"/>
    </row>
    <row r="31" spans="1:5" ht="21.75" customHeight="1" x14ac:dyDescent="0.25">
      <c r="A31" s="294" t="s">
        <v>39</v>
      </c>
      <c r="B31" s="295"/>
      <c r="C31" s="295"/>
      <c r="D31" s="295"/>
      <c r="E31" s="296"/>
    </row>
    <row r="32" spans="1:5" ht="22.5" customHeight="1" x14ac:dyDescent="0.25">
      <c r="A32" s="288" t="s">
        <v>40</v>
      </c>
      <c r="B32" s="289"/>
      <c r="C32" s="289"/>
      <c r="D32" s="289"/>
      <c r="E32" s="290"/>
    </row>
    <row r="33" spans="1:5" ht="22.5" customHeight="1" x14ac:dyDescent="0.25">
      <c r="A33" s="291" t="s">
        <v>41</v>
      </c>
      <c r="B33" s="292"/>
      <c r="C33" s="292"/>
      <c r="D33" s="292"/>
      <c r="E33" s="293"/>
    </row>
    <row r="34" spans="1:5" ht="39" customHeight="1" x14ac:dyDescent="0.25">
      <c r="A34" s="291" t="s">
        <v>42</v>
      </c>
      <c r="B34" s="292"/>
      <c r="C34" s="292"/>
      <c r="D34" s="292"/>
      <c r="E34" s="293"/>
    </row>
    <row r="35" spans="1:5" ht="22.5" customHeight="1" x14ac:dyDescent="0.25">
      <c r="A35" s="288" t="s">
        <v>43</v>
      </c>
      <c r="B35" s="289"/>
      <c r="C35" s="289"/>
      <c r="D35" s="289"/>
      <c r="E35" s="290"/>
    </row>
    <row r="36" spans="1:5" ht="45" customHeight="1" x14ac:dyDescent="0.25">
      <c r="A36" s="291" t="s">
        <v>44</v>
      </c>
      <c r="B36" s="292"/>
      <c r="C36" s="292"/>
      <c r="D36" s="292"/>
      <c r="E36" s="293"/>
    </row>
    <row r="37" spans="1:5" ht="22.5" customHeight="1" x14ac:dyDescent="0.25">
      <c r="A37" s="312" t="s">
        <v>45</v>
      </c>
      <c r="B37" s="313"/>
      <c r="C37" s="313"/>
      <c r="D37" s="313"/>
      <c r="E37" s="314"/>
    </row>
    <row r="38" spans="1:5" x14ac:dyDescent="0.25">
      <c r="A38" s="321" t="s">
        <v>46</v>
      </c>
      <c r="B38" s="322"/>
      <c r="C38" s="322"/>
      <c r="D38" s="322"/>
      <c r="E38" s="323"/>
    </row>
    <row r="39" spans="1:5" x14ac:dyDescent="0.25">
      <c r="A39" s="321" t="s">
        <v>47</v>
      </c>
      <c r="B39" s="322"/>
      <c r="C39" s="322"/>
      <c r="D39" s="322"/>
      <c r="E39" s="323"/>
    </row>
    <row r="40" spans="1:5" x14ac:dyDescent="0.25">
      <c r="A40" s="321" t="s">
        <v>48</v>
      </c>
      <c r="B40" s="322"/>
      <c r="C40" s="322"/>
      <c r="D40" s="322"/>
      <c r="E40" s="323"/>
    </row>
    <row r="41" spans="1:5" x14ac:dyDescent="0.25">
      <c r="A41" s="321" t="s">
        <v>49</v>
      </c>
      <c r="B41" s="322"/>
      <c r="C41" s="322"/>
      <c r="D41" s="322"/>
      <c r="E41" s="323"/>
    </row>
    <row r="42" spans="1:5" x14ac:dyDescent="0.25">
      <c r="A42" s="312" t="s">
        <v>50</v>
      </c>
      <c r="B42" s="313"/>
      <c r="C42" s="313"/>
      <c r="D42" s="313"/>
      <c r="E42" s="314"/>
    </row>
    <row r="43" spans="1:5" x14ac:dyDescent="0.25">
      <c r="A43" s="312" t="s">
        <v>51</v>
      </c>
      <c r="B43" s="313"/>
      <c r="C43" s="313"/>
      <c r="D43" s="313"/>
      <c r="E43" s="314"/>
    </row>
    <row r="44" spans="1:5" x14ac:dyDescent="0.25">
      <c r="A44" s="312" t="s">
        <v>52</v>
      </c>
      <c r="B44" s="313"/>
      <c r="C44" s="313"/>
      <c r="D44" s="313"/>
      <c r="E44" s="314"/>
    </row>
    <row r="45" spans="1:5" x14ac:dyDescent="0.25">
      <c r="A45" s="312" t="s">
        <v>53</v>
      </c>
      <c r="B45" s="313"/>
      <c r="C45" s="313"/>
      <c r="D45" s="313"/>
      <c r="E45" s="314"/>
    </row>
    <row r="46" spans="1:5" x14ac:dyDescent="0.25">
      <c r="A46" s="312" t="s">
        <v>54</v>
      </c>
      <c r="B46" s="313"/>
      <c r="C46" s="313"/>
      <c r="D46" s="313"/>
      <c r="E46" s="314"/>
    </row>
    <row r="47" spans="1:5" x14ac:dyDescent="0.25">
      <c r="A47" s="312" t="s">
        <v>55</v>
      </c>
      <c r="B47" s="313"/>
      <c r="C47" s="313"/>
      <c r="D47" s="313"/>
      <c r="E47" s="314"/>
    </row>
    <row r="48" spans="1:5" x14ac:dyDescent="0.25">
      <c r="A48" s="312" t="s">
        <v>56</v>
      </c>
      <c r="B48" s="313"/>
      <c r="C48" s="313"/>
      <c r="D48" s="313"/>
      <c r="E48" s="314"/>
    </row>
    <row r="49" spans="1:5" x14ac:dyDescent="0.25">
      <c r="A49" s="312" t="s">
        <v>57</v>
      </c>
      <c r="B49" s="313"/>
      <c r="C49" s="313"/>
      <c r="D49" s="313"/>
      <c r="E49" s="314"/>
    </row>
    <row r="50" spans="1:5" x14ac:dyDescent="0.25">
      <c r="A50" s="312" t="s">
        <v>58</v>
      </c>
      <c r="B50" s="313"/>
      <c r="C50" s="313"/>
      <c r="D50" s="313"/>
      <c r="E50" s="314"/>
    </row>
    <row r="51" spans="1:5" ht="15.75" x14ac:dyDescent="0.25">
      <c r="A51" s="315" t="s">
        <v>59</v>
      </c>
      <c r="B51" s="316"/>
      <c r="C51" s="316"/>
      <c r="D51" s="316"/>
      <c r="E51" s="317"/>
    </row>
    <row r="52" spans="1:5" ht="24" customHeight="1" x14ac:dyDescent="0.25">
      <c r="A52" s="288" t="s">
        <v>3</v>
      </c>
      <c r="B52" s="289"/>
      <c r="C52" s="289"/>
      <c r="D52" s="289"/>
      <c r="E52" s="290"/>
    </row>
    <row r="53" spans="1:5" ht="29.25" customHeight="1" x14ac:dyDescent="0.25">
      <c r="A53" s="318" t="s">
        <v>60</v>
      </c>
      <c r="B53" s="319"/>
      <c r="C53" s="319"/>
      <c r="D53" s="319"/>
      <c r="E53" s="320"/>
    </row>
    <row r="54" spans="1:5" ht="24" customHeight="1" x14ac:dyDescent="0.25">
      <c r="A54" s="291" t="s">
        <v>61</v>
      </c>
      <c r="B54" s="292"/>
      <c r="C54" s="292"/>
      <c r="D54" s="292"/>
      <c r="E54" s="293"/>
    </row>
    <row r="55" spans="1:5" ht="24" customHeight="1" x14ac:dyDescent="0.25">
      <c r="A55" s="291" t="s">
        <v>62</v>
      </c>
      <c r="B55" s="292"/>
      <c r="C55" s="292"/>
      <c r="D55" s="292"/>
      <c r="E55" s="293"/>
    </row>
    <row r="56" spans="1:5" ht="24" customHeight="1" x14ac:dyDescent="0.25">
      <c r="A56" s="297" t="s">
        <v>63</v>
      </c>
      <c r="B56" s="298"/>
      <c r="C56" s="298"/>
      <c r="D56" s="298"/>
      <c r="E56" s="299"/>
    </row>
    <row r="57" spans="1:5" ht="24" customHeight="1" x14ac:dyDescent="0.25">
      <c r="A57" s="288" t="s">
        <v>64</v>
      </c>
      <c r="B57" s="289"/>
      <c r="C57" s="289"/>
      <c r="D57" s="289"/>
      <c r="E57" s="290"/>
    </row>
    <row r="58" spans="1:5" ht="24" customHeight="1" x14ac:dyDescent="0.25">
      <c r="A58" s="306" t="s">
        <v>65</v>
      </c>
      <c r="B58" s="307"/>
      <c r="C58" s="307"/>
      <c r="D58" s="307"/>
      <c r="E58" s="308"/>
    </row>
    <row r="59" spans="1:5" ht="44.25" customHeight="1" x14ac:dyDescent="0.25">
      <c r="A59" s="291" t="s">
        <v>66</v>
      </c>
      <c r="B59" s="292"/>
      <c r="C59" s="292"/>
      <c r="D59" s="292"/>
      <c r="E59" s="293"/>
    </row>
    <row r="60" spans="1:5" ht="24" customHeight="1" x14ac:dyDescent="0.25">
      <c r="A60" s="288" t="s">
        <v>67</v>
      </c>
      <c r="B60" s="289"/>
      <c r="C60" s="289"/>
      <c r="D60" s="289"/>
      <c r="E60" s="290"/>
    </row>
    <row r="61" spans="1:5" ht="32.25" customHeight="1" x14ac:dyDescent="0.25">
      <c r="A61" s="291" t="s">
        <v>68</v>
      </c>
      <c r="B61" s="292"/>
      <c r="C61" s="292"/>
      <c r="D61" s="292"/>
      <c r="E61" s="293"/>
    </row>
    <row r="62" spans="1:5" ht="24" customHeight="1" x14ac:dyDescent="0.25">
      <c r="A62" s="291" t="s">
        <v>69</v>
      </c>
      <c r="B62" s="292"/>
      <c r="C62" s="292"/>
      <c r="D62" s="292"/>
      <c r="E62" s="293"/>
    </row>
    <row r="63" spans="1:5" ht="24" customHeight="1" x14ac:dyDescent="0.25">
      <c r="A63" s="288" t="s">
        <v>6</v>
      </c>
      <c r="B63" s="289"/>
      <c r="C63" s="289"/>
      <c r="D63" s="289"/>
      <c r="E63" s="290"/>
    </row>
    <row r="64" spans="1:5" ht="24" customHeight="1" x14ac:dyDescent="0.25">
      <c r="A64" s="291" t="s">
        <v>70</v>
      </c>
      <c r="B64" s="292"/>
      <c r="C64" s="292"/>
      <c r="D64" s="292"/>
      <c r="E64" s="293"/>
    </row>
    <row r="65" spans="1:5" ht="24" customHeight="1" x14ac:dyDescent="0.25">
      <c r="A65" s="309" t="s">
        <v>71</v>
      </c>
      <c r="B65" s="310"/>
      <c r="C65" s="310"/>
      <c r="D65" s="310"/>
      <c r="E65" s="311"/>
    </row>
    <row r="66" spans="1:5" ht="24" customHeight="1" x14ac:dyDescent="0.25">
      <c r="A66" s="294" t="s">
        <v>72</v>
      </c>
      <c r="B66" s="295"/>
      <c r="C66" s="295"/>
      <c r="D66" s="295"/>
      <c r="E66" s="296"/>
    </row>
    <row r="67" spans="1:5" ht="24" customHeight="1" x14ac:dyDescent="0.25">
      <c r="A67" s="294" t="s">
        <v>73</v>
      </c>
      <c r="B67" s="295"/>
      <c r="C67" s="295"/>
      <c r="D67" s="295"/>
      <c r="E67" s="296"/>
    </row>
    <row r="68" spans="1:5" ht="24" customHeight="1" x14ac:dyDescent="0.25">
      <c r="A68" s="288" t="s">
        <v>74</v>
      </c>
      <c r="B68" s="289"/>
      <c r="C68" s="289"/>
      <c r="D68" s="289"/>
      <c r="E68" s="290"/>
    </row>
    <row r="69" spans="1:5" ht="27" customHeight="1" x14ac:dyDescent="0.25">
      <c r="A69" s="294" t="s">
        <v>75</v>
      </c>
      <c r="B69" s="295"/>
      <c r="C69" s="295"/>
      <c r="D69" s="295"/>
      <c r="E69" s="296"/>
    </row>
    <row r="70" spans="1:5" ht="27" customHeight="1" x14ac:dyDescent="0.25">
      <c r="A70" s="294" t="s">
        <v>76</v>
      </c>
      <c r="B70" s="295"/>
      <c r="C70" s="295"/>
      <c r="D70" s="295"/>
      <c r="E70" s="296"/>
    </row>
    <row r="71" spans="1:5" ht="27" customHeight="1" x14ac:dyDescent="0.25">
      <c r="A71" s="294" t="s">
        <v>77</v>
      </c>
      <c r="B71" s="295"/>
      <c r="C71" s="295"/>
      <c r="D71" s="295"/>
      <c r="E71" s="296"/>
    </row>
    <row r="72" spans="1:5" ht="27" customHeight="1" x14ac:dyDescent="0.25">
      <c r="A72" s="294" t="s">
        <v>78</v>
      </c>
      <c r="B72" s="295"/>
      <c r="C72" s="295"/>
      <c r="D72" s="295"/>
      <c r="E72" s="296"/>
    </row>
    <row r="73" spans="1:5" ht="27" customHeight="1" x14ac:dyDescent="0.25">
      <c r="A73" s="294" t="s">
        <v>79</v>
      </c>
      <c r="B73" s="295"/>
      <c r="C73" s="295"/>
      <c r="D73" s="295"/>
      <c r="E73" s="296"/>
    </row>
    <row r="74" spans="1:5" ht="27" customHeight="1" x14ac:dyDescent="0.25">
      <c r="A74" s="294" t="s">
        <v>80</v>
      </c>
      <c r="B74" s="295"/>
      <c r="C74" s="295"/>
      <c r="D74" s="295"/>
      <c r="E74" s="296"/>
    </row>
    <row r="75" spans="1:5" ht="27" customHeight="1" x14ac:dyDescent="0.25">
      <c r="A75" s="303" t="s">
        <v>81</v>
      </c>
      <c r="B75" s="304"/>
      <c r="C75" s="304"/>
      <c r="D75" s="304"/>
      <c r="E75" s="305"/>
    </row>
    <row r="76" spans="1:5" ht="27" customHeight="1" x14ac:dyDescent="0.25">
      <c r="A76" s="291" t="s">
        <v>82</v>
      </c>
      <c r="B76" s="292"/>
      <c r="C76" s="292"/>
      <c r="D76" s="292"/>
      <c r="E76" s="293"/>
    </row>
    <row r="77" spans="1:5" ht="27" customHeight="1" x14ac:dyDescent="0.25">
      <c r="A77" s="294" t="s">
        <v>83</v>
      </c>
      <c r="B77" s="295"/>
      <c r="C77" s="295"/>
      <c r="D77" s="295"/>
      <c r="E77" s="296"/>
    </row>
    <row r="78" spans="1:5" ht="27" customHeight="1" x14ac:dyDescent="0.25">
      <c r="A78" s="294" t="s">
        <v>84</v>
      </c>
      <c r="B78" s="295"/>
      <c r="C78" s="295"/>
      <c r="D78" s="295"/>
      <c r="E78" s="296"/>
    </row>
    <row r="79" spans="1:5" ht="27" customHeight="1" x14ac:dyDescent="0.25">
      <c r="A79" s="294" t="s">
        <v>85</v>
      </c>
      <c r="B79" s="295"/>
      <c r="C79" s="295"/>
      <c r="D79" s="295"/>
      <c r="E79" s="296"/>
    </row>
    <row r="80" spans="1:5" ht="27" customHeight="1" x14ac:dyDescent="0.25">
      <c r="A80" s="294" t="s">
        <v>86</v>
      </c>
      <c r="B80" s="295"/>
      <c r="C80" s="295"/>
      <c r="D80" s="295"/>
      <c r="E80" s="296"/>
    </row>
    <row r="81" spans="1:5" ht="27" customHeight="1" x14ac:dyDescent="0.25">
      <c r="A81" s="294" t="s">
        <v>87</v>
      </c>
      <c r="B81" s="295"/>
      <c r="C81" s="295"/>
      <c r="D81" s="295"/>
      <c r="E81" s="296"/>
    </row>
    <row r="82" spans="1:5" ht="27" customHeight="1" x14ac:dyDescent="0.25">
      <c r="A82" s="288" t="s">
        <v>88</v>
      </c>
      <c r="B82" s="289"/>
      <c r="C82" s="289"/>
      <c r="D82" s="289"/>
      <c r="E82" s="290"/>
    </row>
    <row r="83" spans="1:5" ht="27" customHeight="1" x14ac:dyDescent="0.25">
      <c r="A83" s="291" t="s">
        <v>89</v>
      </c>
      <c r="B83" s="292"/>
      <c r="C83" s="292"/>
      <c r="D83" s="292"/>
      <c r="E83" s="293"/>
    </row>
    <row r="84" spans="1:5" ht="27" customHeight="1" x14ac:dyDescent="0.25">
      <c r="A84" s="297" t="s">
        <v>90</v>
      </c>
      <c r="B84" s="298"/>
      <c r="C84" s="298"/>
      <c r="D84" s="298"/>
      <c r="E84" s="299"/>
    </row>
    <row r="85" spans="1:5" ht="27" customHeight="1" x14ac:dyDescent="0.25">
      <c r="A85" s="288" t="s">
        <v>91</v>
      </c>
      <c r="B85" s="289"/>
      <c r="C85" s="289"/>
      <c r="D85" s="289"/>
      <c r="E85" s="290"/>
    </row>
    <row r="86" spans="1:5" ht="48" customHeight="1" x14ac:dyDescent="0.25">
      <c r="A86" s="300" t="s">
        <v>92</v>
      </c>
      <c r="B86" s="301"/>
      <c r="C86" s="301"/>
      <c r="D86" s="301"/>
      <c r="E86" s="302"/>
    </row>
    <row r="87" spans="1:5" ht="27" customHeight="1" x14ac:dyDescent="0.25">
      <c r="A87" s="288" t="s">
        <v>13</v>
      </c>
      <c r="B87" s="289"/>
      <c r="C87" s="289"/>
      <c r="D87" s="289"/>
      <c r="E87" s="290"/>
    </row>
    <row r="88" spans="1:5" ht="46.5" customHeight="1" x14ac:dyDescent="0.25">
      <c r="A88" s="291" t="s">
        <v>93</v>
      </c>
      <c r="B88" s="292"/>
      <c r="C88" s="292"/>
      <c r="D88" s="292"/>
      <c r="E88" s="293"/>
    </row>
    <row r="89" spans="1:5" ht="18.75" customHeight="1" thickBot="1" x14ac:dyDescent="0.3">
      <c r="A89" s="20"/>
      <c r="B89" s="21"/>
      <c r="C89" s="21"/>
      <c r="D89" s="21"/>
      <c r="E89" s="22"/>
    </row>
  </sheetData>
  <mergeCells count="80">
    <mergeCell ref="A20:E20"/>
    <mergeCell ref="A1:E1"/>
    <mergeCell ref="A2:E2"/>
    <mergeCell ref="A11:E11"/>
    <mergeCell ref="A12:E12"/>
    <mergeCell ref="A13:E13"/>
    <mergeCell ref="A14:E14"/>
    <mergeCell ref="A15:E15"/>
    <mergeCell ref="A16:E16"/>
    <mergeCell ref="A17:E17"/>
    <mergeCell ref="A18:E18"/>
    <mergeCell ref="A19:E19"/>
    <mergeCell ref="A32:E32"/>
    <mergeCell ref="A21:E21"/>
    <mergeCell ref="A22:E22"/>
    <mergeCell ref="A23:E23"/>
    <mergeCell ref="A24:E24"/>
    <mergeCell ref="A25:E25"/>
    <mergeCell ref="B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6:E56"/>
    <mergeCell ref="A45:E45"/>
    <mergeCell ref="A46:E46"/>
    <mergeCell ref="A47:E47"/>
    <mergeCell ref="A48:E48"/>
    <mergeCell ref="A49:E49"/>
    <mergeCell ref="A50:E50"/>
    <mergeCell ref="A51:E51"/>
    <mergeCell ref="A52:E52"/>
    <mergeCell ref="A53:E53"/>
    <mergeCell ref="A54:E54"/>
    <mergeCell ref="A55:E55"/>
    <mergeCell ref="A68:E68"/>
    <mergeCell ref="A57:E57"/>
    <mergeCell ref="A58:E58"/>
    <mergeCell ref="A59:E59"/>
    <mergeCell ref="A60:E60"/>
    <mergeCell ref="A61:E61"/>
    <mergeCell ref="A62:E62"/>
    <mergeCell ref="A63:E63"/>
    <mergeCell ref="A64:E64"/>
    <mergeCell ref="A65:E65"/>
    <mergeCell ref="A66:E66"/>
    <mergeCell ref="A67:E67"/>
    <mergeCell ref="A80:E80"/>
    <mergeCell ref="A69:E69"/>
    <mergeCell ref="A70:E70"/>
    <mergeCell ref="A71:E71"/>
    <mergeCell ref="A72:E72"/>
    <mergeCell ref="A73:E73"/>
    <mergeCell ref="A74:E74"/>
    <mergeCell ref="A75:E75"/>
    <mergeCell ref="A76:E76"/>
    <mergeCell ref="A77:E77"/>
    <mergeCell ref="A78:E78"/>
    <mergeCell ref="A79:E79"/>
    <mergeCell ref="A87:E87"/>
    <mergeCell ref="A88:E88"/>
    <mergeCell ref="A81:E81"/>
    <mergeCell ref="A82:E82"/>
    <mergeCell ref="A83:E83"/>
    <mergeCell ref="A84:E84"/>
    <mergeCell ref="A85:E85"/>
    <mergeCell ref="A86:E8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theme="4" tint="-0.249977111117893"/>
  </sheetPr>
  <dimension ref="A1:N34"/>
  <sheetViews>
    <sheetView workbookViewId="0">
      <selection activeCell="P12" sqref="P12"/>
    </sheetView>
  </sheetViews>
  <sheetFormatPr defaultRowHeight="15" x14ac:dyDescent="0.25"/>
  <cols>
    <col min="1" max="1" width="32.42578125" customWidth="1"/>
    <col min="2" max="2" width="10.42578125" style="2" customWidth="1"/>
    <col min="3" max="3" width="8.7109375" style="2" customWidth="1"/>
    <col min="4" max="4" width="10.28515625" customWidth="1"/>
    <col min="5" max="5" width="9.42578125" customWidth="1"/>
    <col min="6" max="11" width="10.28515625" customWidth="1"/>
    <col min="12" max="13" width="8.7109375" customWidth="1"/>
    <col min="14" max="14" width="13.5703125" customWidth="1"/>
  </cols>
  <sheetData>
    <row r="1" spans="1:14" s="3" customFormat="1" ht="21.75" customHeight="1" x14ac:dyDescent="0.3">
      <c r="A1" s="332" t="s">
        <v>24</v>
      </c>
      <c r="B1" s="333"/>
      <c r="C1" s="333"/>
      <c r="D1" s="333"/>
      <c r="E1" s="333"/>
      <c r="F1" s="333"/>
      <c r="G1" s="333"/>
      <c r="H1" s="333"/>
      <c r="I1" s="333"/>
      <c r="J1" s="333"/>
      <c r="K1" s="333"/>
      <c r="L1" s="333"/>
      <c r="M1" s="333"/>
    </row>
    <row r="2" spans="1:14" ht="30" x14ac:dyDescent="0.25">
      <c r="A2" s="145" t="s">
        <v>1</v>
      </c>
      <c r="B2" s="153" t="s">
        <v>119</v>
      </c>
      <c r="C2" s="153" t="s">
        <v>118</v>
      </c>
      <c r="D2" s="70" t="s">
        <v>130</v>
      </c>
      <c r="E2" s="70" t="s">
        <v>133</v>
      </c>
      <c r="F2" s="70" t="s">
        <v>134</v>
      </c>
      <c r="G2" s="70" t="s">
        <v>140</v>
      </c>
      <c r="H2" s="70" t="s">
        <v>148</v>
      </c>
      <c r="I2" s="70" t="s">
        <v>149</v>
      </c>
      <c r="J2" s="70" t="s">
        <v>152</v>
      </c>
      <c r="K2" s="70" t="s">
        <v>155</v>
      </c>
      <c r="L2" s="70" t="s">
        <v>157</v>
      </c>
      <c r="M2" s="70" t="s">
        <v>194</v>
      </c>
    </row>
    <row r="3" spans="1:14" x14ac:dyDescent="0.25">
      <c r="A3" s="146" t="s">
        <v>0</v>
      </c>
      <c r="B3" s="85">
        <v>99.058333333333337</v>
      </c>
      <c r="C3" s="85">
        <v>99.09416666666668</v>
      </c>
      <c r="D3" s="85">
        <v>98.997500000000002</v>
      </c>
      <c r="E3" s="85">
        <v>99.144166666666692</v>
      </c>
      <c r="F3" s="85">
        <v>99.118333333333339</v>
      </c>
      <c r="G3" s="85">
        <v>99.096666666666678</v>
      </c>
      <c r="H3" s="85">
        <v>99.202500000000001</v>
      </c>
      <c r="I3" s="85">
        <v>99.110000000000014</v>
      </c>
      <c r="J3" s="85">
        <v>98.96583333333335</v>
      </c>
      <c r="K3" s="85" t="e">
        <f>AVERAGE(#REF!)</f>
        <v>#REF!</v>
      </c>
      <c r="L3" s="85">
        <v>98.801666666666662</v>
      </c>
      <c r="M3" s="85">
        <v>98.847500000000011</v>
      </c>
    </row>
    <row r="4" spans="1:14" x14ac:dyDescent="0.25">
      <c r="A4" s="61" t="s">
        <v>2</v>
      </c>
      <c r="B4" s="85">
        <v>1.75</v>
      </c>
      <c r="C4" s="85">
        <v>1.6666666666666667</v>
      </c>
      <c r="D4" s="85">
        <v>1.6666666666666667</v>
      </c>
      <c r="E4" s="85">
        <v>1.4166666666666667</v>
      </c>
      <c r="F4" s="85">
        <v>1.25</v>
      </c>
      <c r="G4" s="85">
        <v>1.5</v>
      </c>
      <c r="H4" s="85">
        <v>1.4166666666666667</v>
      </c>
      <c r="I4" s="85">
        <v>1.6666666666666667</v>
      </c>
      <c r="J4" s="85">
        <v>1.8333333333333333</v>
      </c>
      <c r="K4" s="85" t="e">
        <f>AVERAGE(#REF!)</f>
        <v>#REF!</v>
      </c>
      <c r="L4" s="85">
        <v>2.1666666666666665</v>
      </c>
      <c r="M4" s="85">
        <v>2.1666666666666665</v>
      </c>
    </row>
    <row r="5" spans="1:14" x14ac:dyDescent="0.25">
      <c r="A5" s="61" t="s">
        <v>3</v>
      </c>
      <c r="B5" s="85">
        <v>1.75</v>
      </c>
      <c r="C5" s="85">
        <v>1.6666666666666667</v>
      </c>
      <c r="D5" s="85">
        <v>1.5</v>
      </c>
      <c r="E5" s="85">
        <v>1.1666666666666667</v>
      </c>
      <c r="F5" s="85">
        <v>1.3333333333333333</v>
      </c>
      <c r="G5" s="85">
        <v>1.4166666666666667</v>
      </c>
      <c r="H5" s="85">
        <v>1.3333333333333333</v>
      </c>
      <c r="I5" s="85">
        <v>1.5</v>
      </c>
      <c r="J5" s="85">
        <v>1.6666666666666667</v>
      </c>
      <c r="K5" s="85" t="e">
        <f>AVERAGE(#REF!)</f>
        <v>#REF!</v>
      </c>
      <c r="L5" s="85">
        <v>1.9166666666666667</v>
      </c>
      <c r="M5" s="85">
        <v>1.9166666666666667</v>
      </c>
    </row>
    <row r="6" spans="1:14" x14ac:dyDescent="0.25">
      <c r="A6" s="61" t="s">
        <v>4</v>
      </c>
      <c r="B6" s="85">
        <v>1.25</v>
      </c>
      <c r="C6" s="85">
        <v>1.5</v>
      </c>
      <c r="D6" s="85">
        <v>1.5833333333333333</v>
      </c>
      <c r="E6" s="85">
        <v>1.75</v>
      </c>
      <c r="F6" s="85">
        <v>1.75</v>
      </c>
      <c r="G6" s="85">
        <v>1.9166666666666667</v>
      </c>
      <c r="H6" s="85">
        <v>1.9166666666666667</v>
      </c>
      <c r="I6" s="85">
        <v>2</v>
      </c>
      <c r="J6" s="85">
        <v>2</v>
      </c>
      <c r="K6" s="85" t="e">
        <f>AVERAGE(#REF!)</f>
        <v>#REF!</v>
      </c>
      <c r="L6" s="85">
        <v>1.8333333333333333</v>
      </c>
      <c r="M6" s="85">
        <v>1.6666666666666667</v>
      </c>
    </row>
    <row r="7" spans="1:14" x14ac:dyDescent="0.25">
      <c r="A7" s="61" t="s">
        <v>5</v>
      </c>
      <c r="B7" s="85">
        <v>1.25</v>
      </c>
      <c r="C7" s="85">
        <v>1.3333333333333333</v>
      </c>
      <c r="D7" s="85">
        <v>1.4166666666666667</v>
      </c>
      <c r="E7" s="85">
        <v>1.4166666666666667</v>
      </c>
      <c r="F7" s="85">
        <v>1.4166666666666667</v>
      </c>
      <c r="G7" s="85">
        <v>1.5</v>
      </c>
      <c r="H7" s="85">
        <v>1.5833333333333333</v>
      </c>
      <c r="I7" s="85">
        <v>2.5</v>
      </c>
      <c r="J7" s="85">
        <v>1.5</v>
      </c>
      <c r="K7" s="85" t="e">
        <f>AVERAGE(#REF!)</f>
        <v>#REF!</v>
      </c>
      <c r="L7" s="85">
        <v>1.75</v>
      </c>
      <c r="M7" s="85">
        <v>1.75</v>
      </c>
    </row>
    <row r="8" spans="1:14" x14ac:dyDescent="0.25">
      <c r="A8" s="61" t="s">
        <v>6</v>
      </c>
      <c r="B8" s="85">
        <v>2.1666666666666665</v>
      </c>
      <c r="C8" s="85">
        <v>2.4166666666666665</v>
      </c>
      <c r="D8" s="85">
        <v>2.5833333333333335</v>
      </c>
      <c r="E8" s="85">
        <v>2.5833333333333335</v>
      </c>
      <c r="F8" s="85">
        <v>2.5833333333333335</v>
      </c>
      <c r="G8" s="85">
        <v>2.75</v>
      </c>
      <c r="H8" s="85">
        <v>2.75</v>
      </c>
      <c r="I8" s="85">
        <v>2.75</v>
      </c>
      <c r="J8" s="85">
        <v>2.75</v>
      </c>
      <c r="K8" s="85" t="e">
        <f>AVERAGE(#REF!)</f>
        <v>#REF!</v>
      </c>
      <c r="L8" s="85">
        <v>3</v>
      </c>
      <c r="M8" s="85">
        <v>3</v>
      </c>
    </row>
    <row r="9" spans="1:14" x14ac:dyDescent="0.25">
      <c r="A9" s="61" t="s">
        <v>7</v>
      </c>
      <c r="B9" s="85">
        <v>2.1666666666666665</v>
      </c>
      <c r="C9" s="85">
        <v>2.25</v>
      </c>
      <c r="D9" s="85">
        <v>2.5</v>
      </c>
      <c r="E9" s="85">
        <v>2.5833333333333335</v>
      </c>
      <c r="F9" s="85">
        <v>2.5833333333333335</v>
      </c>
      <c r="G9" s="85">
        <v>2.3333333333333335</v>
      </c>
      <c r="H9" s="85">
        <v>1.8333333333333333</v>
      </c>
      <c r="I9" s="85">
        <v>1.6666666666666667</v>
      </c>
      <c r="J9" s="85">
        <v>1.75</v>
      </c>
      <c r="K9" s="85" t="e">
        <f>AVERAGE(#REF!)</f>
        <v>#REF!</v>
      </c>
      <c r="L9" s="85">
        <v>1.8333333333333333</v>
      </c>
      <c r="M9" s="85">
        <v>1.9166666666666667</v>
      </c>
    </row>
    <row r="10" spans="1:14" x14ac:dyDescent="0.25">
      <c r="A10" s="61" t="s">
        <v>8</v>
      </c>
      <c r="B10" s="85">
        <v>0.16666666666666666</v>
      </c>
      <c r="C10" s="85">
        <v>0.25</v>
      </c>
      <c r="D10" s="85">
        <v>0.41666666666666669</v>
      </c>
      <c r="E10" s="85">
        <v>0.5</v>
      </c>
      <c r="F10" s="85">
        <v>0.58333333333333337</v>
      </c>
      <c r="G10" s="85">
        <v>0.58333333333333337</v>
      </c>
      <c r="H10" s="85">
        <v>0.83333333333333337</v>
      </c>
      <c r="I10" s="85">
        <v>0.91666666666666663</v>
      </c>
      <c r="J10" s="85">
        <v>0.91666666666666663</v>
      </c>
      <c r="K10" s="85" t="e">
        <f>AVERAGE(#REF!)</f>
        <v>#REF!</v>
      </c>
      <c r="L10" s="85">
        <v>1.0833333333333333</v>
      </c>
      <c r="M10" s="85">
        <v>1.0833333333333333</v>
      </c>
    </row>
    <row r="11" spans="1:14" x14ac:dyDescent="0.25">
      <c r="A11" s="61" t="s">
        <v>9</v>
      </c>
      <c r="B11" s="85">
        <v>2.3333333333333335</v>
      </c>
      <c r="C11" s="85">
        <v>2.3333333333333335</v>
      </c>
      <c r="D11" s="85">
        <v>2.9166666666666665</v>
      </c>
      <c r="E11" s="85">
        <v>3.0833333333333335</v>
      </c>
      <c r="F11" s="85">
        <v>3.25</v>
      </c>
      <c r="G11" s="85">
        <v>3.4166666666666665</v>
      </c>
      <c r="H11" s="85">
        <v>3.4166666666666665</v>
      </c>
      <c r="I11" s="85">
        <v>3.3333333333333335</v>
      </c>
      <c r="J11" s="85">
        <v>3.3333333333333335</v>
      </c>
      <c r="K11" s="85" t="e">
        <f>AVERAGE(#REF!)</f>
        <v>#REF!</v>
      </c>
      <c r="L11" s="85">
        <v>1.25</v>
      </c>
      <c r="M11" s="85">
        <v>1.25</v>
      </c>
    </row>
    <row r="12" spans="1:14" x14ac:dyDescent="0.25">
      <c r="A12" s="61" t="s">
        <v>196</v>
      </c>
      <c r="B12" s="85">
        <v>0</v>
      </c>
      <c r="C12" s="85">
        <v>0</v>
      </c>
      <c r="D12" s="85">
        <v>8.3333333333333329E-2</v>
      </c>
      <c r="E12" s="85">
        <v>8.3333333333333329E-2</v>
      </c>
      <c r="F12" s="85">
        <v>8.3333333333333329E-2</v>
      </c>
      <c r="G12" s="85">
        <v>8.3333333333333329E-2</v>
      </c>
      <c r="H12" s="85">
        <v>8.3333333333333329E-2</v>
      </c>
      <c r="I12" s="85">
        <v>0.16666666666666666</v>
      </c>
      <c r="J12" s="85">
        <v>0.16666666666666666</v>
      </c>
      <c r="K12" s="85" t="e">
        <f>AVERAGE(#REF!)</f>
        <v>#REF!</v>
      </c>
      <c r="L12" s="85">
        <v>0.25</v>
      </c>
      <c r="M12" s="85">
        <v>0.25</v>
      </c>
    </row>
    <row r="13" spans="1:14" x14ac:dyDescent="0.25">
      <c r="A13" s="61" t="s">
        <v>11</v>
      </c>
      <c r="B13" s="85">
        <v>0.16666666666666666</v>
      </c>
      <c r="C13" s="85">
        <v>0.33333333333333331</v>
      </c>
      <c r="D13" s="85">
        <v>0.33333333333333331</v>
      </c>
      <c r="E13" s="85">
        <v>0.41666666666666669</v>
      </c>
      <c r="F13" s="85">
        <v>0.41666666666666669</v>
      </c>
      <c r="G13" s="85">
        <v>0.41666666666666669</v>
      </c>
      <c r="H13" s="85">
        <v>0.25</v>
      </c>
      <c r="I13" s="85">
        <v>0.5</v>
      </c>
      <c r="J13" s="85">
        <v>0.58333333333333337</v>
      </c>
      <c r="K13" s="85" t="e">
        <f>AVERAGE(#REF!)</f>
        <v>#REF!</v>
      </c>
      <c r="L13" s="85">
        <v>0.83333333333333337</v>
      </c>
      <c r="M13" s="85">
        <v>0.83333333333333337</v>
      </c>
    </row>
    <row r="14" spans="1:14" x14ac:dyDescent="0.25">
      <c r="A14" s="61" t="s">
        <v>12</v>
      </c>
      <c r="B14" s="85">
        <v>3.4166666666666665</v>
      </c>
      <c r="C14" s="85">
        <v>3.3333333333333335</v>
      </c>
      <c r="D14" s="85">
        <v>4.25</v>
      </c>
      <c r="E14" s="85">
        <v>5.25</v>
      </c>
      <c r="F14" s="85">
        <v>5.083333333333333</v>
      </c>
      <c r="G14" s="85">
        <v>7</v>
      </c>
      <c r="H14" s="85">
        <v>6.833333333333333</v>
      </c>
      <c r="I14" s="85">
        <v>6.916666666666667</v>
      </c>
      <c r="J14" s="85">
        <v>6.833333333333333</v>
      </c>
      <c r="K14" s="85" t="e">
        <f>AVERAGE(#REF!)</f>
        <v>#REF!</v>
      </c>
      <c r="L14" s="85">
        <v>6.416666666666667</v>
      </c>
      <c r="M14" s="85">
        <v>6.083333333333333</v>
      </c>
    </row>
    <row r="15" spans="1:14" x14ac:dyDescent="0.25">
      <c r="A15" s="154" t="s">
        <v>13</v>
      </c>
      <c r="B15" s="86">
        <v>2.25</v>
      </c>
      <c r="C15" s="86">
        <v>2.8333333333333335</v>
      </c>
      <c r="D15" s="86">
        <v>3</v>
      </c>
      <c r="E15" s="86">
        <v>3</v>
      </c>
      <c r="F15" s="86">
        <v>3.6666666666666665</v>
      </c>
      <c r="G15" s="86">
        <v>3.6666666666666665</v>
      </c>
      <c r="H15" s="86">
        <v>3.9166666666666665</v>
      </c>
      <c r="I15" s="86">
        <v>3.6666666666666665</v>
      </c>
      <c r="J15" s="86">
        <v>3.25</v>
      </c>
      <c r="K15" s="86" t="e">
        <f>AVERAGE(#REF!)</f>
        <v>#REF!</v>
      </c>
      <c r="L15" s="86">
        <v>3</v>
      </c>
      <c r="M15" s="86">
        <v>2.75</v>
      </c>
    </row>
    <row r="16" spans="1:14" x14ac:dyDescent="0.25">
      <c r="A16" s="59"/>
      <c r="B16" s="5"/>
      <c r="C16" s="5"/>
      <c r="D16" s="60"/>
      <c r="E16" s="60"/>
      <c r="F16" s="60"/>
      <c r="G16" s="60"/>
      <c r="H16" s="60"/>
      <c r="I16" s="60"/>
      <c r="J16" s="60"/>
      <c r="K16" s="60"/>
      <c r="L16" s="60"/>
      <c r="M16" s="60"/>
      <c r="N16" s="42"/>
    </row>
    <row r="17" spans="1:13" ht="30" x14ac:dyDescent="0.25">
      <c r="A17" s="145" t="s">
        <v>98</v>
      </c>
      <c r="B17" s="153" t="s">
        <v>119</v>
      </c>
      <c r="C17" s="153" t="s">
        <v>118</v>
      </c>
      <c r="D17" s="70" t="s">
        <v>130</v>
      </c>
      <c r="E17" s="70" t="s">
        <v>133</v>
      </c>
      <c r="F17" s="70" t="s">
        <v>134</v>
      </c>
      <c r="G17" s="70" t="s">
        <v>140</v>
      </c>
      <c r="H17" s="70" t="s">
        <v>148</v>
      </c>
      <c r="I17" s="70" t="s">
        <v>149</v>
      </c>
      <c r="J17" s="70" t="s">
        <v>152</v>
      </c>
      <c r="K17" s="43" t="s">
        <v>155</v>
      </c>
      <c r="L17" s="43" t="s">
        <v>157</v>
      </c>
      <c r="M17" s="43" t="s">
        <v>194</v>
      </c>
    </row>
    <row r="18" spans="1:13" x14ac:dyDescent="0.25">
      <c r="A18" s="146" t="s">
        <v>94</v>
      </c>
      <c r="B18" s="85">
        <v>1.5833333333333333</v>
      </c>
      <c r="C18" s="85">
        <v>1.5</v>
      </c>
      <c r="D18" s="85">
        <v>1.5</v>
      </c>
      <c r="E18" s="85">
        <v>1.5833333333333333</v>
      </c>
      <c r="F18" s="85">
        <v>1.75</v>
      </c>
      <c r="G18" s="85">
        <v>1.75</v>
      </c>
      <c r="H18" s="85">
        <v>1.5833333333333333</v>
      </c>
      <c r="I18" s="85">
        <v>1.3333333333333333</v>
      </c>
      <c r="J18" s="85">
        <v>1.1666666666666667</v>
      </c>
      <c r="K18" s="85" t="e">
        <f>AVERAGE(#REF!)</f>
        <v>#REF!</v>
      </c>
      <c r="L18" s="85">
        <v>1.4166666666666667</v>
      </c>
      <c r="M18" s="85">
        <v>1.4166666666666667</v>
      </c>
    </row>
    <row r="19" spans="1:13" x14ac:dyDescent="0.25">
      <c r="A19" s="146" t="s">
        <v>95</v>
      </c>
      <c r="B19" s="85">
        <v>1.5833333333333333</v>
      </c>
      <c r="C19" s="85">
        <v>1.5833333333333333</v>
      </c>
      <c r="D19" s="85">
        <v>1.5833333333333333</v>
      </c>
      <c r="E19" s="85">
        <v>1.6666666666666667</v>
      </c>
      <c r="F19" s="85">
        <v>1.8333333333333333</v>
      </c>
      <c r="G19" s="85">
        <v>1.9166666666666667</v>
      </c>
      <c r="H19" s="85">
        <v>2</v>
      </c>
      <c r="I19" s="85">
        <v>2</v>
      </c>
      <c r="J19" s="85">
        <v>2.1666666666666665</v>
      </c>
      <c r="K19" s="85" t="e">
        <f>AVERAGE(#REF!)</f>
        <v>#REF!</v>
      </c>
      <c r="L19" s="85">
        <v>2.4166666666666665</v>
      </c>
      <c r="M19" s="85">
        <v>2.4166666666666665</v>
      </c>
    </row>
    <row r="20" spans="1:13" x14ac:dyDescent="0.25">
      <c r="A20" s="146" t="s">
        <v>96</v>
      </c>
      <c r="B20" s="85">
        <v>0.5</v>
      </c>
      <c r="C20" s="85">
        <v>0.58333333333333337</v>
      </c>
      <c r="D20" s="85">
        <v>0.66666666666666663</v>
      </c>
      <c r="E20" s="85">
        <v>0.66666666666666663</v>
      </c>
      <c r="F20" s="85">
        <v>0.75</v>
      </c>
      <c r="G20" s="85">
        <v>0.66666666666666663</v>
      </c>
      <c r="H20" s="85">
        <v>0.66666666666666663</v>
      </c>
      <c r="I20" s="85">
        <v>0.75</v>
      </c>
      <c r="J20" s="85">
        <v>0.83333333333333337</v>
      </c>
      <c r="K20" s="85" t="e">
        <f>AVERAGE(#REF!)</f>
        <v>#REF!</v>
      </c>
      <c r="L20" s="85">
        <v>1</v>
      </c>
      <c r="M20" s="85">
        <v>0.91666666666666663</v>
      </c>
    </row>
    <row r="21" spans="1:13" x14ac:dyDescent="0.25">
      <c r="A21" s="146" t="s">
        <v>97</v>
      </c>
      <c r="B21" s="85">
        <v>1.75</v>
      </c>
      <c r="C21" s="85">
        <v>2</v>
      </c>
      <c r="D21" s="85">
        <v>2.0833333333333335</v>
      </c>
      <c r="E21" s="85">
        <v>2.0833333333333335</v>
      </c>
      <c r="F21" s="85">
        <v>2.3333333333333335</v>
      </c>
      <c r="G21" s="85">
        <v>2.5</v>
      </c>
      <c r="H21" s="85">
        <v>2.5</v>
      </c>
      <c r="I21" s="85">
        <v>2.5833333333333335</v>
      </c>
      <c r="J21" s="85">
        <v>2.5</v>
      </c>
      <c r="K21" s="85" t="e">
        <f>AVERAGE(#REF!)</f>
        <v>#REF!</v>
      </c>
      <c r="L21" s="85">
        <v>2.1666666666666665</v>
      </c>
      <c r="M21" s="85">
        <v>2.1666666666666665</v>
      </c>
    </row>
    <row r="22" spans="1:13" x14ac:dyDescent="0.25">
      <c r="A22" s="146" t="s">
        <v>138</v>
      </c>
      <c r="B22" s="85">
        <v>0.5</v>
      </c>
      <c r="C22" s="85">
        <v>0.5</v>
      </c>
      <c r="D22" s="85">
        <v>0.5</v>
      </c>
      <c r="E22" s="85">
        <v>0.5</v>
      </c>
      <c r="F22" s="85">
        <v>0.5</v>
      </c>
      <c r="G22" s="85">
        <v>0.5</v>
      </c>
      <c r="H22" s="85">
        <v>0.5</v>
      </c>
      <c r="I22" s="85">
        <v>0.5</v>
      </c>
      <c r="J22" s="85">
        <v>0.5</v>
      </c>
      <c r="K22" s="85" t="e">
        <f>AVERAGE(#REF!)</f>
        <v>#REF!</v>
      </c>
      <c r="L22" s="85">
        <v>0.33333333333333331</v>
      </c>
      <c r="M22" s="85">
        <v>0.25</v>
      </c>
    </row>
    <row r="23" spans="1:13" x14ac:dyDescent="0.25">
      <c r="A23" s="61" t="s">
        <v>2</v>
      </c>
      <c r="B23" s="85">
        <v>3.1666666666666665</v>
      </c>
      <c r="C23" s="85">
        <v>3.5833333333333335</v>
      </c>
      <c r="D23" s="85">
        <v>3.6666666666666665</v>
      </c>
      <c r="E23" s="85">
        <v>3.75</v>
      </c>
      <c r="F23" s="85">
        <v>3.9166666666666665</v>
      </c>
      <c r="G23" s="85">
        <v>4.166666666666667</v>
      </c>
      <c r="H23" s="85">
        <v>4.25</v>
      </c>
      <c r="I23" s="85">
        <v>4.25</v>
      </c>
      <c r="J23" s="85">
        <v>4.166666666666667</v>
      </c>
      <c r="K23" s="85" t="e">
        <f>AVERAGE(#REF!)</f>
        <v>#REF!</v>
      </c>
      <c r="L23" s="85">
        <v>4.25</v>
      </c>
      <c r="M23" s="85">
        <v>4.333333333333333</v>
      </c>
    </row>
    <row r="24" spans="1:13" x14ac:dyDescent="0.25">
      <c r="A24" s="61" t="s">
        <v>3</v>
      </c>
      <c r="B24" s="85">
        <v>3.8333333333333335</v>
      </c>
      <c r="C24" s="85">
        <v>3.75</v>
      </c>
      <c r="D24" s="85">
        <v>3.5833333333333335</v>
      </c>
      <c r="E24" s="85">
        <v>3.8333333333333335</v>
      </c>
      <c r="F24" s="85">
        <v>4</v>
      </c>
      <c r="G24" s="85">
        <v>4.333333333333333</v>
      </c>
      <c r="H24" s="85">
        <v>4.166666666666667</v>
      </c>
      <c r="I24" s="85">
        <v>4</v>
      </c>
      <c r="J24" s="85">
        <v>4</v>
      </c>
      <c r="K24" s="85" t="e">
        <f>AVERAGE(#REF!)</f>
        <v>#REF!</v>
      </c>
      <c r="L24" s="85">
        <v>4.666666666666667</v>
      </c>
      <c r="M24" s="85">
        <v>4.75</v>
      </c>
    </row>
    <row r="25" spans="1:13" x14ac:dyDescent="0.25">
      <c r="A25" s="61" t="s">
        <v>4</v>
      </c>
      <c r="B25" s="85">
        <v>0.91666666666666663</v>
      </c>
      <c r="C25" s="85">
        <v>1.75</v>
      </c>
      <c r="D25" s="85">
        <v>2.0833333333333335</v>
      </c>
      <c r="E25" s="85">
        <v>3.3333333333333335</v>
      </c>
      <c r="F25" s="85">
        <v>3.5833333333333335</v>
      </c>
      <c r="G25" s="85">
        <v>3.5833333333333335</v>
      </c>
      <c r="H25" s="85">
        <v>3.6666666666666665</v>
      </c>
      <c r="I25" s="85">
        <v>3.9166666666666665</v>
      </c>
      <c r="J25" s="85">
        <v>4.083333333333333</v>
      </c>
      <c r="K25" s="85" t="e">
        <f>AVERAGE(#REF!)</f>
        <v>#REF!</v>
      </c>
      <c r="L25" s="85">
        <v>4.083333333333333</v>
      </c>
      <c r="M25" s="85">
        <v>3.8333333333333335</v>
      </c>
    </row>
    <row r="26" spans="1:13" x14ac:dyDescent="0.25">
      <c r="A26" s="61" t="s">
        <v>5</v>
      </c>
      <c r="B26" s="85">
        <v>1.4166666666666667</v>
      </c>
      <c r="C26" s="85">
        <v>1.3333333333333333</v>
      </c>
      <c r="D26" s="85">
        <v>1.3333333333333333</v>
      </c>
      <c r="E26" s="85">
        <v>1.3333333333333333</v>
      </c>
      <c r="F26" s="85">
        <v>1.3333333333333333</v>
      </c>
      <c r="G26" s="85">
        <v>1.3333333333333333</v>
      </c>
      <c r="H26" s="85">
        <v>1.4166666666666667</v>
      </c>
      <c r="I26" s="85">
        <v>2.3333333333333335</v>
      </c>
      <c r="J26" s="85">
        <v>1.3333333333333333</v>
      </c>
      <c r="K26" s="85" t="e">
        <f>AVERAGE(#REF!)</f>
        <v>#REF!</v>
      </c>
      <c r="L26" s="85">
        <v>1.5833333333333333</v>
      </c>
      <c r="M26" s="85">
        <v>1.5</v>
      </c>
    </row>
    <row r="27" spans="1:13" x14ac:dyDescent="0.25">
      <c r="A27" s="61" t="s">
        <v>6</v>
      </c>
      <c r="B27" s="85">
        <v>1.8333333333333333</v>
      </c>
      <c r="C27" s="85">
        <v>1.75</v>
      </c>
      <c r="D27" s="85">
        <v>1.6666666666666667</v>
      </c>
      <c r="E27" s="85">
        <v>1.6666666666666667</v>
      </c>
      <c r="F27" s="85">
        <v>1.75</v>
      </c>
      <c r="G27" s="85">
        <v>1.75</v>
      </c>
      <c r="H27" s="85">
        <v>1.75</v>
      </c>
      <c r="I27" s="85">
        <v>1.75</v>
      </c>
      <c r="J27" s="85">
        <v>1.75</v>
      </c>
      <c r="K27" s="85" t="e">
        <f>AVERAGE(#REF!)</f>
        <v>#REF!</v>
      </c>
      <c r="L27" s="85">
        <v>2</v>
      </c>
      <c r="M27" s="85">
        <v>2</v>
      </c>
    </row>
    <row r="28" spans="1:13" x14ac:dyDescent="0.25">
      <c r="A28" s="61" t="s">
        <v>7</v>
      </c>
      <c r="B28" s="85">
        <v>0</v>
      </c>
      <c r="C28" s="85">
        <v>0</v>
      </c>
      <c r="D28" s="85">
        <v>0</v>
      </c>
      <c r="E28" s="85">
        <v>0</v>
      </c>
      <c r="F28" s="85">
        <v>0</v>
      </c>
      <c r="G28" s="85">
        <v>0</v>
      </c>
      <c r="H28" s="85">
        <v>0</v>
      </c>
      <c r="I28" s="85">
        <v>0</v>
      </c>
      <c r="J28" s="85">
        <v>0</v>
      </c>
      <c r="K28" s="85" t="e">
        <f>AVERAGE(#REF!)</f>
        <v>#REF!</v>
      </c>
      <c r="L28" s="85">
        <v>0</v>
      </c>
      <c r="M28" s="85">
        <v>0</v>
      </c>
    </row>
    <row r="29" spans="1:13" x14ac:dyDescent="0.25">
      <c r="A29" s="61" t="s">
        <v>8</v>
      </c>
      <c r="B29" s="85">
        <v>8.3333333333333329E-2</v>
      </c>
      <c r="C29" s="85">
        <v>8.3333333333333329E-2</v>
      </c>
      <c r="D29" s="85">
        <v>8.3333333333333329E-2</v>
      </c>
      <c r="E29" s="85">
        <v>8.3333333333333329E-2</v>
      </c>
      <c r="F29" s="85">
        <v>0.16666666666666666</v>
      </c>
      <c r="G29" s="85">
        <v>0.16666666666666666</v>
      </c>
      <c r="H29" s="85">
        <v>0.16666666666666666</v>
      </c>
      <c r="I29" s="85">
        <v>0.33333333333333331</v>
      </c>
      <c r="J29" s="85">
        <v>0.33333333333333331</v>
      </c>
      <c r="K29" s="85" t="e">
        <f>AVERAGE(#REF!)</f>
        <v>#REF!</v>
      </c>
      <c r="L29" s="85">
        <v>0.41666666666666669</v>
      </c>
      <c r="M29" s="85">
        <v>0.41666666666666669</v>
      </c>
    </row>
    <row r="30" spans="1:13" x14ac:dyDescent="0.25">
      <c r="A30" s="61" t="s">
        <v>9</v>
      </c>
      <c r="B30" s="85">
        <v>0</v>
      </c>
      <c r="C30" s="85">
        <v>0</v>
      </c>
      <c r="D30" s="85">
        <v>0</v>
      </c>
      <c r="E30" s="85">
        <v>0</v>
      </c>
      <c r="F30" s="85">
        <v>0</v>
      </c>
      <c r="G30" s="85">
        <v>0</v>
      </c>
      <c r="H30" s="85">
        <v>0</v>
      </c>
      <c r="I30" s="85">
        <v>0</v>
      </c>
      <c r="J30" s="85">
        <v>0</v>
      </c>
      <c r="K30" s="85" t="e">
        <f>AVERAGE(#REF!)</f>
        <v>#REF!</v>
      </c>
      <c r="L30" s="85">
        <v>0.75</v>
      </c>
      <c r="M30" s="85">
        <v>0.75</v>
      </c>
    </row>
    <row r="31" spans="1:13" x14ac:dyDescent="0.25">
      <c r="A31" s="61" t="s">
        <v>196</v>
      </c>
      <c r="B31" s="85">
        <v>8.3333333333333329E-2</v>
      </c>
      <c r="C31" s="85">
        <v>8.3333333333333329E-2</v>
      </c>
      <c r="D31" s="85">
        <v>8.3333333333333329E-2</v>
      </c>
      <c r="E31" s="85">
        <v>8.3333333333333329E-2</v>
      </c>
      <c r="F31" s="85">
        <v>8.3333333333333329E-2</v>
      </c>
      <c r="G31" s="85">
        <v>8.3333333333333329E-2</v>
      </c>
      <c r="H31" s="85">
        <v>0.16666666666666666</v>
      </c>
      <c r="I31" s="85">
        <v>0.16666666666666666</v>
      </c>
      <c r="J31" s="85">
        <v>0.16666666666666666</v>
      </c>
      <c r="K31" s="85" t="e">
        <f>AVERAGE(#REF!)</f>
        <v>#REF!</v>
      </c>
      <c r="L31" s="85">
        <v>8.3333333333333329E-2</v>
      </c>
      <c r="M31" s="85">
        <v>0.16666666666666666</v>
      </c>
    </row>
    <row r="32" spans="1:13" x14ac:dyDescent="0.25">
      <c r="A32" s="61" t="s">
        <v>11</v>
      </c>
      <c r="B32" s="85">
        <v>0</v>
      </c>
      <c r="C32" s="85">
        <v>0</v>
      </c>
      <c r="D32" s="85">
        <v>0</v>
      </c>
      <c r="E32" s="85">
        <v>0</v>
      </c>
      <c r="F32" s="85">
        <v>0</v>
      </c>
      <c r="G32" s="85">
        <v>0</v>
      </c>
      <c r="H32" s="85">
        <v>0</v>
      </c>
      <c r="I32" s="85">
        <v>0</v>
      </c>
      <c r="J32" s="85">
        <v>0</v>
      </c>
      <c r="K32" s="85" t="e">
        <f>AVERAGE(#REF!)</f>
        <v>#REF!</v>
      </c>
      <c r="L32" s="85">
        <v>0</v>
      </c>
      <c r="M32" s="85">
        <v>0</v>
      </c>
    </row>
    <row r="33" spans="1:13" x14ac:dyDescent="0.25">
      <c r="A33" s="61" t="s">
        <v>12</v>
      </c>
      <c r="B33" s="85">
        <v>0.33333333333333331</v>
      </c>
      <c r="C33" s="85">
        <v>0.16666666666666666</v>
      </c>
      <c r="D33" s="85">
        <v>0.16666666666666666</v>
      </c>
      <c r="E33" s="85">
        <v>0.16666666666666666</v>
      </c>
      <c r="F33" s="85">
        <v>0.33333333333333331</v>
      </c>
      <c r="G33" s="85">
        <v>2.0833333333333335</v>
      </c>
      <c r="H33" s="85">
        <v>2.25</v>
      </c>
      <c r="I33" s="85">
        <v>2.6666666666666665</v>
      </c>
      <c r="J33" s="85">
        <v>2.6666666666666665</v>
      </c>
      <c r="K33" s="85" t="e">
        <f>AVERAGE(#REF!)</f>
        <v>#REF!</v>
      </c>
      <c r="L33" s="85">
        <v>3.5</v>
      </c>
      <c r="M33" s="85">
        <v>3.4166666666666665</v>
      </c>
    </row>
    <row r="34" spans="1:13" x14ac:dyDescent="0.25">
      <c r="A34" s="154" t="s">
        <v>13</v>
      </c>
      <c r="B34" s="86">
        <v>8.3333333333333329E-2</v>
      </c>
      <c r="C34" s="86">
        <v>8.3333333333333329E-2</v>
      </c>
      <c r="D34" s="86">
        <v>8.3333333333333329E-2</v>
      </c>
      <c r="E34" s="86">
        <v>8.3333333333333329E-2</v>
      </c>
      <c r="F34" s="86">
        <v>0.16666666666666666</v>
      </c>
      <c r="G34" s="86">
        <v>0.33333333333333331</v>
      </c>
      <c r="H34" s="86">
        <v>0.5</v>
      </c>
      <c r="I34" s="86">
        <v>0.5</v>
      </c>
      <c r="J34" s="86">
        <v>0.66666666666666663</v>
      </c>
      <c r="K34" s="86" t="e">
        <f>AVERAGE(#REF!)</f>
        <v>#REF!</v>
      </c>
      <c r="L34" s="86">
        <v>1</v>
      </c>
      <c r="M34" s="86">
        <v>1</v>
      </c>
    </row>
  </sheetData>
  <mergeCells count="1">
    <mergeCell ref="A1:M1"/>
  </mergeCells>
  <printOptions horizontalCentered="1" verticalCentered="1"/>
  <pageMargins left="0" right="0" top="0.55118110236220497" bottom="0.15748031496063" header="0.118110236220472" footer="0.31496062992126"/>
  <pageSetup paperSize="9" scale="85" orientation="landscape" r:id="rId1"/>
  <headerFooter>
    <oddHeader>&amp;L&amp;10Rolling Data Archive - FMH&amp;C&amp;10Page: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378F-B01B-4D16-815C-7FC0423153D9}">
  <sheetPr>
    <tabColor rgb="FF0070C0"/>
  </sheetPr>
  <dimension ref="A1:A15"/>
  <sheetViews>
    <sheetView workbookViewId="0">
      <selection activeCell="F16" sqref="F16"/>
    </sheetView>
  </sheetViews>
  <sheetFormatPr defaultRowHeight="15" x14ac:dyDescent="0.25"/>
  <cols>
    <col min="1" max="1" width="88.7109375" customWidth="1"/>
  </cols>
  <sheetData>
    <row r="1" spans="1:1" ht="24" customHeight="1" x14ac:dyDescent="0.35">
      <c r="A1" s="39" t="s">
        <v>120</v>
      </c>
    </row>
    <row r="2" spans="1:1" ht="24" customHeight="1" x14ac:dyDescent="0.25">
      <c r="A2" t="s">
        <v>121</v>
      </c>
    </row>
    <row r="3" spans="1:1" ht="24" customHeight="1" x14ac:dyDescent="0.25">
      <c r="A3" t="s">
        <v>122</v>
      </c>
    </row>
    <row r="4" spans="1:1" ht="24" customHeight="1" x14ac:dyDescent="0.25">
      <c r="A4" t="s">
        <v>123</v>
      </c>
    </row>
    <row r="5" spans="1:1" ht="24" customHeight="1" x14ac:dyDescent="0.25">
      <c r="A5" t="s">
        <v>124</v>
      </c>
    </row>
    <row r="6" spans="1:1" ht="24" customHeight="1" x14ac:dyDescent="0.25">
      <c r="A6" t="s">
        <v>125</v>
      </c>
    </row>
    <row r="7" spans="1:1" ht="24" customHeight="1" x14ac:dyDescent="0.25">
      <c r="A7" t="s">
        <v>126</v>
      </c>
    </row>
    <row r="8" spans="1:1" ht="24" customHeight="1" x14ac:dyDescent="0.25">
      <c r="A8" t="s">
        <v>127</v>
      </c>
    </row>
    <row r="9" spans="1:1" ht="24" customHeight="1" x14ac:dyDescent="0.25">
      <c r="A9" t="s">
        <v>128</v>
      </c>
    </row>
    <row r="10" spans="1:1" ht="24" customHeight="1" x14ac:dyDescent="0.25">
      <c r="A10" t="s">
        <v>129</v>
      </c>
    </row>
    <row r="13" spans="1:1" x14ac:dyDescent="0.25">
      <c r="A13" t="s">
        <v>477</v>
      </c>
    </row>
    <row r="14" spans="1:1" x14ac:dyDescent="0.25">
      <c r="A14" t="s">
        <v>478</v>
      </c>
    </row>
    <row r="15" spans="1:1" x14ac:dyDescent="0.25">
      <c r="A15" t="s">
        <v>479</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BBC11-6CE2-4C36-8ABC-0EF661F0EDB8}">
  <dimension ref="E1:O1"/>
  <sheetViews>
    <sheetView showGridLines="0" workbookViewId="0">
      <selection activeCell="T58" sqref="T58"/>
    </sheetView>
  </sheetViews>
  <sheetFormatPr defaultRowHeight="15" x14ac:dyDescent="0.25"/>
  <cols>
    <col min="1" max="1" width="1.7109375" customWidth="1"/>
    <col min="10" max="10" width="3.85546875" customWidth="1"/>
  </cols>
  <sheetData>
    <row r="1" spans="5:15" ht="31.9" customHeight="1" x14ac:dyDescent="0.4">
      <c r="E1" s="80"/>
      <c r="F1" s="80"/>
      <c r="G1" s="80"/>
      <c r="H1" s="80"/>
      <c r="I1" s="80"/>
      <c r="J1" s="81" t="s">
        <v>150</v>
      </c>
      <c r="K1" s="80"/>
      <c r="L1" s="80"/>
      <c r="M1" s="80"/>
      <c r="N1" s="80"/>
      <c r="O1" s="80"/>
    </row>
  </sheetData>
  <pageMargins left="0.7" right="0.7" top="0.75" bottom="0.7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theme="8" tint="-0.249977111117893"/>
  </sheetPr>
  <dimension ref="A1:R34"/>
  <sheetViews>
    <sheetView tabSelected="1" workbookViewId="0">
      <selection activeCell="V19" sqref="V19"/>
    </sheetView>
  </sheetViews>
  <sheetFormatPr defaultRowHeight="15" x14ac:dyDescent="0.25"/>
  <cols>
    <col min="1" max="1" width="31.28515625" customWidth="1"/>
    <col min="2" max="2" width="7.42578125" style="2" customWidth="1"/>
    <col min="3" max="3" width="7" style="2" customWidth="1"/>
    <col min="4" max="4" width="7.28515625" style="2" customWidth="1"/>
    <col min="5" max="5" width="7.7109375" style="2" customWidth="1"/>
    <col min="6" max="7" width="7.28515625" style="2" bestFit="1" customWidth="1"/>
    <col min="8" max="12" width="6.5703125" style="2" customWidth="1"/>
    <col min="13" max="13" width="7.7109375" style="2" customWidth="1"/>
    <col min="14" max="14" width="8" style="38" customWidth="1"/>
    <col min="15" max="15" width="9.7109375" style="38" customWidth="1"/>
    <col min="16" max="16" width="9.42578125" style="38" customWidth="1"/>
  </cols>
  <sheetData>
    <row r="1" spans="1:18" ht="5.65" customHeight="1" x14ac:dyDescent="0.25">
      <c r="A1" s="4"/>
      <c r="B1" s="5"/>
      <c r="C1" s="5"/>
      <c r="D1" s="5"/>
      <c r="E1" s="5"/>
      <c r="F1" s="5"/>
      <c r="G1" s="5"/>
      <c r="H1" s="5"/>
      <c r="I1" s="5"/>
      <c r="J1" s="5"/>
      <c r="K1" s="5"/>
      <c r="L1" s="5"/>
      <c r="M1" s="5"/>
      <c r="N1" s="37"/>
      <c r="O1" s="37"/>
      <c r="P1" s="37"/>
    </row>
    <row r="2" spans="1:18" ht="54" customHeight="1" x14ac:dyDescent="0.25">
      <c r="A2" s="63" t="s">
        <v>153</v>
      </c>
      <c r="B2" s="124" t="s">
        <v>156</v>
      </c>
      <c r="C2" s="124" t="s">
        <v>197</v>
      </c>
      <c r="D2" s="124" t="s">
        <v>224</v>
      </c>
      <c r="E2" s="124" t="s">
        <v>246</v>
      </c>
      <c r="F2" s="124" t="s">
        <v>284</v>
      </c>
      <c r="G2" s="124" t="s">
        <v>316</v>
      </c>
      <c r="H2" s="124" t="s">
        <v>348</v>
      </c>
      <c r="I2" s="124" t="s">
        <v>382</v>
      </c>
      <c r="J2" s="124" t="s">
        <v>411</v>
      </c>
      <c r="K2" s="124" t="s">
        <v>440</v>
      </c>
      <c r="L2" s="124" t="s">
        <v>475</v>
      </c>
      <c r="M2" s="124" t="s">
        <v>506</v>
      </c>
      <c r="N2" s="124" t="s">
        <v>114</v>
      </c>
      <c r="O2" s="204" t="s">
        <v>132</v>
      </c>
      <c r="P2"/>
    </row>
    <row r="3" spans="1:18" ht="15.75" x14ac:dyDescent="0.25">
      <c r="A3" s="205" t="s">
        <v>0</v>
      </c>
      <c r="B3" s="177">
        <v>97.87</v>
      </c>
      <c r="C3" s="178">
        <v>99.65</v>
      </c>
      <c r="D3" s="177">
        <v>98.06</v>
      </c>
      <c r="E3" s="206">
        <v>93.63</v>
      </c>
      <c r="F3" s="178">
        <v>91.9</v>
      </c>
      <c r="G3" s="178">
        <v>90</v>
      </c>
      <c r="H3" s="73">
        <v>90.9</v>
      </c>
      <c r="I3" s="73">
        <v>90.56</v>
      </c>
      <c r="J3" s="73">
        <v>91.1</v>
      </c>
      <c r="K3" s="73">
        <v>94</v>
      </c>
      <c r="L3" s="266">
        <v>96.2</v>
      </c>
      <c r="M3" s="282">
        <v>93.4</v>
      </c>
      <c r="N3" s="168"/>
      <c r="O3" s="207">
        <f>AVERAGE(Table1527[[#This Row],[Feb.
2020]:[Jan.
2021]])</f>
        <v>93.939166666666665</v>
      </c>
      <c r="P3"/>
      <c r="R3" s="42"/>
    </row>
    <row r="4" spans="1:18" ht="15.75" x14ac:dyDescent="0.25">
      <c r="A4" s="53" t="s">
        <v>2</v>
      </c>
      <c r="B4" s="111">
        <v>4</v>
      </c>
      <c r="C4" s="178">
        <v>1</v>
      </c>
      <c r="D4" s="111">
        <v>0</v>
      </c>
      <c r="E4" s="111">
        <v>0</v>
      </c>
      <c r="F4" s="178">
        <v>1</v>
      </c>
      <c r="G4" s="46">
        <v>2</v>
      </c>
      <c r="H4" s="222">
        <v>5</v>
      </c>
      <c r="I4" s="46">
        <v>4</v>
      </c>
      <c r="J4" s="46">
        <v>1</v>
      </c>
      <c r="K4" s="46">
        <v>6</v>
      </c>
      <c r="L4" s="156">
        <v>3</v>
      </c>
      <c r="M4" s="276">
        <v>4</v>
      </c>
      <c r="N4" s="168">
        <f>SUM(Table1527[[#This Row],[Feb.
2020]:[Jan.
2021]])</f>
        <v>31</v>
      </c>
      <c r="O4" s="207">
        <f>AVERAGE(Table1527[[#This Row],[Feb.
2020]:[Jan.
2021]])</f>
        <v>2.5833333333333335</v>
      </c>
      <c r="P4"/>
      <c r="R4" s="42"/>
    </row>
    <row r="5" spans="1:18" ht="15.75" x14ac:dyDescent="0.25">
      <c r="A5" s="53" t="s">
        <v>3</v>
      </c>
      <c r="B5" s="111">
        <v>2</v>
      </c>
      <c r="C5" s="178">
        <v>1</v>
      </c>
      <c r="D5" s="111">
        <v>3</v>
      </c>
      <c r="E5" s="179">
        <v>3</v>
      </c>
      <c r="F5" s="178">
        <v>2</v>
      </c>
      <c r="G5" s="46">
        <v>5</v>
      </c>
      <c r="H5" s="222">
        <v>1</v>
      </c>
      <c r="I5" s="46">
        <v>4</v>
      </c>
      <c r="J5" s="46">
        <v>3</v>
      </c>
      <c r="K5" s="46">
        <v>2</v>
      </c>
      <c r="L5" s="156">
        <v>3</v>
      </c>
      <c r="M5" s="276">
        <v>4</v>
      </c>
      <c r="N5" s="168">
        <f>SUM(Table1527[[#This Row],[Feb.
2020]:[Jan.
2021]])</f>
        <v>33</v>
      </c>
      <c r="O5" s="207">
        <f>AVERAGE(Table1527[[#This Row],[Feb.
2020]:[Jan.
2021]])</f>
        <v>2.75</v>
      </c>
      <c r="P5"/>
      <c r="R5" s="42"/>
    </row>
    <row r="6" spans="1:18" ht="15.75" x14ac:dyDescent="0.25">
      <c r="A6" s="53" t="s">
        <v>136</v>
      </c>
      <c r="B6" s="111">
        <v>2</v>
      </c>
      <c r="C6" s="178">
        <v>1</v>
      </c>
      <c r="D6" s="111">
        <v>1</v>
      </c>
      <c r="E6" s="111">
        <v>1</v>
      </c>
      <c r="F6" s="178">
        <v>2</v>
      </c>
      <c r="G6" s="46">
        <v>3</v>
      </c>
      <c r="H6" s="222">
        <v>0</v>
      </c>
      <c r="I6" s="46">
        <v>3</v>
      </c>
      <c r="J6" s="46">
        <v>1</v>
      </c>
      <c r="K6" s="46">
        <v>1</v>
      </c>
      <c r="L6" s="156">
        <v>3</v>
      </c>
      <c r="M6" s="276">
        <v>6</v>
      </c>
      <c r="N6" s="168">
        <f>SUM(Table1527[[#This Row],[Feb.
2020]:[Jan.
2021]])</f>
        <v>24</v>
      </c>
      <c r="O6" s="207">
        <f>AVERAGE(Table1527[[#This Row],[Feb.
2020]:[Jan.
2021]])</f>
        <v>2</v>
      </c>
      <c r="P6"/>
      <c r="R6" s="42"/>
    </row>
    <row r="7" spans="1:18" ht="15.75" x14ac:dyDescent="0.25">
      <c r="A7" s="53" t="s">
        <v>137</v>
      </c>
      <c r="B7" s="111">
        <v>1</v>
      </c>
      <c r="C7" s="178">
        <v>0</v>
      </c>
      <c r="D7" s="111">
        <v>0</v>
      </c>
      <c r="E7" s="179">
        <v>0</v>
      </c>
      <c r="F7" s="178">
        <v>0</v>
      </c>
      <c r="G7" s="46">
        <v>0</v>
      </c>
      <c r="H7" s="222">
        <v>0</v>
      </c>
      <c r="I7" s="46">
        <v>0</v>
      </c>
      <c r="J7" s="46">
        <v>0</v>
      </c>
      <c r="K7" s="46">
        <v>11</v>
      </c>
      <c r="L7" s="156">
        <v>0</v>
      </c>
      <c r="M7" s="276">
        <v>1</v>
      </c>
      <c r="N7" s="168">
        <f>SUM(Table1527[[#This Row],[Feb.
2020]:[Jan.
2021]])</f>
        <v>13</v>
      </c>
      <c r="O7" s="207">
        <f>AVERAGE(Table1527[[#This Row],[Feb.
2020]:[Jan.
2021]])</f>
        <v>1.0833333333333333</v>
      </c>
      <c r="P7"/>
      <c r="R7" s="42"/>
    </row>
    <row r="8" spans="1:18" ht="15.75" x14ac:dyDescent="0.25">
      <c r="A8" s="53" t="s">
        <v>6</v>
      </c>
      <c r="B8" s="180">
        <v>3</v>
      </c>
      <c r="C8" s="178">
        <v>3</v>
      </c>
      <c r="D8" s="111">
        <v>3</v>
      </c>
      <c r="E8" s="111">
        <v>3</v>
      </c>
      <c r="F8" s="178">
        <v>3</v>
      </c>
      <c r="G8" s="46">
        <v>3</v>
      </c>
      <c r="H8" s="222">
        <v>3</v>
      </c>
      <c r="I8" s="46">
        <v>3</v>
      </c>
      <c r="J8" s="46">
        <v>3</v>
      </c>
      <c r="K8" s="46">
        <v>3</v>
      </c>
      <c r="L8" s="156">
        <v>3</v>
      </c>
      <c r="M8" s="276">
        <v>3</v>
      </c>
      <c r="N8" s="168">
        <f>SUM(Table1527[[#This Row],[Feb.
2020]:[Jan.
2021]])</f>
        <v>36</v>
      </c>
      <c r="O8" s="207">
        <f>AVERAGE(Table1527[[#This Row],[Feb.
2020]:[Jan.
2021]])</f>
        <v>3</v>
      </c>
      <c r="P8"/>
      <c r="R8" s="42"/>
    </row>
    <row r="9" spans="1:18" ht="15.75" x14ac:dyDescent="0.25">
      <c r="A9" s="53" t="s">
        <v>7</v>
      </c>
      <c r="B9" s="111">
        <v>2</v>
      </c>
      <c r="C9" s="178">
        <v>2</v>
      </c>
      <c r="D9" s="111">
        <v>0</v>
      </c>
      <c r="E9" s="179">
        <v>2</v>
      </c>
      <c r="F9" s="178">
        <v>0</v>
      </c>
      <c r="G9" s="46">
        <v>0</v>
      </c>
      <c r="H9" s="222">
        <v>0</v>
      </c>
      <c r="I9" s="46">
        <v>2</v>
      </c>
      <c r="J9" s="46">
        <v>1</v>
      </c>
      <c r="K9" s="46">
        <v>1</v>
      </c>
      <c r="L9" s="156">
        <v>1</v>
      </c>
      <c r="M9" s="276">
        <v>0</v>
      </c>
      <c r="N9" s="168">
        <f>SUM(Table1527[[#This Row],[Feb.
2020]:[Jan.
2021]])</f>
        <v>11</v>
      </c>
      <c r="O9" s="207">
        <f>AVERAGE(Table1527[[#This Row],[Feb.
2020]:[Jan.
2021]])</f>
        <v>0.91666666666666663</v>
      </c>
      <c r="P9"/>
      <c r="R9" s="42"/>
    </row>
    <row r="10" spans="1:18" ht="15.75" x14ac:dyDescent="0.25">
      <c r="A10" s="53" t="s">
        <v>8</v>
      </c>
      <c r="B10" s="111">
        <v>1</v>
      </c>
      <c r="C10" s="178">
        <v>0</v>
      </c>
      <c r="D10" s="111">
        <v>0</v>
      </c>
      <c r="E10" s="111">
        <v>2</v>
      </c>
      <c r="F10" s="178">
        <v>0</v>
      </c>
      <c r="G10" s="46">
        <v>0</v>
      </c>
      <c r="H10" s="222">
        <v>0</v>
      </c>
      <c r="I10" s="46">
        <v>1</v>
      </c>
      <c r="J10" s="46">
        <v>1</v>
      </c>
      <c r="K10" s="46">
        <v>1</v>
      </c>
      <c r="L10" s="156">
        <v>1</v>
      </c>
      <c r="M10" s="276">
        <v>0</v>
      </c>
      <c r="N10" s="168">
        <f>SUM(Table1527[[#This Row],[Feb.
2020]:[Jan.
2021]])</f>
        <v>7</v>
      </c>
      <c r="O10" s="207">
        <f>AVERAGE(Table1527[[#This Row],[Feb.
2020]:[Jan.
2021]])</f>
        <v>0.58333333333333337</v>
      </c>
      <c r="P10"/>
      <c r="R10" s="42"/>
    </row>
    <row r="11" spans="1:18" ht="15.75" x14ac:dyDescent="0.25">
      <c r="A11" s="53" t="s">
        <v>9</v>
      </c>
      <c r="B11" s="111">
        <v>2</v>
      </c>
      <c r="C11" s="178">
        <v>0</v>
      </c>
      <c r="D11" s="111">
        <v>0</v>
      </c>
      <c r="E11" s="179">
        <v>0</v>
      </c>
      <c r="F11" s="178">
        <v>0</v>
      </c>
      <c r="G11" s="46">
        <v>0</v>
      </c>
      <c r="H11" s="222">
        <v>0</v>
      </c>
      <c r="I11" s="46">
        <v>0</v>
      </c>
      <c r="J11" s="46">
        <v>0</v>
      </c>
      <c r="K11" s="46">
        <v>0</v>
      </c>
      <c r="L11" s="156">
        <v>0</v>
      </c>
      <c r="M11" s="276">
        <v>0</v>
      </c>
      <c r="N11" s="168">
        <f>SUM(Table1527[[#This Row],[Feb.
2020]:[Jan.
2021]])</f>
        <v>2</v>
      </c>
      <c r="O11" s="207">
        <f>AVERAGE(Table1527[[#This Row],[Feb.
2020]:[Jan.
2021]])</f>
        <v>0.16666666666666666</v>
      </c>
      <c r="P11"/>
      <c r="R11" s="42"/>
    </row>
    <row r="12" spans="1:18" ht="15.75" x14ac:dyDescent="0.25">
      <c r="A12" s="53" t="s">
        <v>10</v>
      </c>
      <c r="B12" s="111">
        <v>1</v>
      </c>
      <c r="C12" s="178">
        <v>0</v>
      </c>
      <c r="D12" s="111">
        <v>0</v>
      </c>
      <c r="E12" s="111">
        <v>0</v>
      </c>
      <c r="F12" s="178">
        <v>0</v>
      </c>
      <c r="G12" s="46">
        <v>0</v>
      </c>
      <c r="H12" s="222">
        <v>0</v>
      </c>
      <c r="I12" s="46">
        <v>2</v>
      </c>
      <c r="J12" s="46">
        <v>0</v>
      </c>
      <c r="K12" s="46">
        <v>1</v>
      </c>
      <c r="L12" s="156">
        <v>0</v>
      </c>
      <c r="M12" s="276">
        <v>0</v>
      </c>
      <c r="N12" s="168">
        <f>SUM(Table1527[[#This Row],[Feb.
2020]:[Jan.
2021]])</f>
        <v>4</v>
      </c>
      <c r="O12" s="207">
        <f>AVERAGE(Table1527[[#This Row],[Feb.
2020]:[Jan.
2021]])</f>
        <v>0.33333333333333331</v>
      </c>
      <c r="P12"/>
      <c r="R12" s="42"/>
    </row>
    <row r="13" spans="1:18" ht="15.75" x14ac:dyDescent="0.25">
      <c r="A13" s="53" t="s">
        <v>11</v>
      </c>
      <c r="B13" s="111">
        <v>2</v>
      </c>
      <c r="C13" s="178">
        <v>0</v>
      </c>
      <c r="D13" s="111">
        <v>0</v>
      </c>
      <c r="E13" s="179">
        <v>0</v>
      </c>
      <c r="F13" s="178">
        <v>0</v>
      </c>
      <c r="G13" s="46">
        <v>1</v>
      </c>
      <c r="H13" s="222">
        <v>0</v>
      </c>
      <c r="I13" s="46">
        <v>0</v>
      </c>
      <c r="J13" s="46">
        <v>2</v>
      </c>
      <c r="K13" s="46">
        <v>4</v>
      </c>
      <c r="L13" s="156">
        <v>2</v>
      </c>
      <c r="M13" s="276"/>
      <c r="N13" s="168">
        <f>SUM(Table1527[[#This Row],[Feb.
2020]:[Jan.
2021]])</f>
        <v>11</v>
      </c>
      <c r="O13" s="207">
        <f>AVERAGE(Table1527[[#This Row],[Feb.
2020]:[Jan.
2021]])</f>
        <v>1</v>
      </c>
      <c r="P13"/>
      <c r="R13" s="42"/>
    </row>
    <row r="14" spans="1:18" ht="15.75" x14ac:dyDescent="0.25">
      <c r="A14" s="53" t="s">
        <v>12</v>
      </c>
      <c r="B14" s="111">
        <v>1</v>
      </c>
      <c r="C14" s="178">
        <v>0</v>
      </c>
      <c r="D14" s="111">
        <v>3</v>
      </c>
      <c r="E14" s="111">
        <v>3</v>
      </c>
      <c r="F14" s="178">
        <v>6</v>
      </c>
      <c r="G14" s="46">
        <v>1</v>
      </c>
      <c r="H14" s="222">
        <v>3</v>
      </c>
      <c r="I14" s="46">
        <v>1</v>
      </c>
      <c r="J14" s="46">
        <v>9</v>
      </c>
      <c r="K14" s="46">
        <v>1</v>
      </c>
      <c r="L14" s="156">
        <v>8</v>
      </c>
      <c r="M14" s="276">
        <v>6</v>
      </c>
      <c r="N14" s="168">
        <f>SUM(Table1527[[#This Row],[Feb.
2020]:[Jan.
2021]])</f>
        <v>42</v>
      </c>
      <c r="O14" s="207">
        <f>AVERAGE(Table1527[[#This Row],[Feb.
2020]:[Jan.
2021]])</f>
        <v>3.5</v>
      </c>
      <c r="P14"/>
      <c r="R14" s="42"/>
    </row>
    <row r="15" spans="1:18" ht="15.75" x14ac:dyDescent="0.25">
      <c r="A15" s="84" t="s">
        <v>13</v>
      </c>
      <c r="B15" s="181">
        <v>1</v>
      </c>
      <c r="C15" s="208">
        <v>0</v>
      </c>
      <c r="D15" s="181">
        <v>3</v>
      </c>
      <c r="E15" s="209">
        <v>1</v>
      </c>
      <c r="F15" s="208">
        <v>3</v>
      </c>
      <c r="G15" s="62">
        <v>3</v>
      </c>
      <c r="H15" s="223">
        <v>4</v>
      </c>
      <c r="I15" s="62">
        <v>3</v>
      </c>
      <c r="J15" s="62">
        <v>2</v>
      </c>
      <c r="K15" s="62">
        <v>1</v>
      </c>
      <c r="L15" s="156">
        <v>1</v>
      </c>
      <c r="M15" s="276">
        <v>2</v>
      </c>
      <c r="N15" s="168">
        <f>SUM(Table1527[[#This Row],[Feb.
2020]:[Jan.
2021]])</f>
        <v>24</v>
      </c>
      <c r="O15" s="207">
        <f>AVERAGE(Table1527[[#This Row],[Feb.
2020]:[Jan.
2021]])</f>
        <v>2</v>
      </c>
      <c r="P15"/>
      <c r="R15" s="42"/>
    </row>
    <row r="16" spans="1:18" ht="9" customHeight="1" x14ac:dyDescent="0.25">
      <c r="A16" s="4"/>
      <c r="B16" s="5"/>
      <c r="C16" s="5"/>
      <c r="D16" s="5"/>
      <c r="E16" s="5"/>
      <c r="F16" s="5"/>
      <c r="G16" s="5"/>
      <c r="H16" s="5"/>
      <c r="I16" s="5"/>
      <c r="J16" s="5"/>
      <c r="K16" s="5"/>
      <c r="L16" s="5"/>
      <c r="M16" s="5"/>
      <c r="N16" s="37"/>
      <c r="O16" s="37"/>
      <c r="P16" s="37"/>
    </row>
    <row r="17" spans="1:18" ht="50.25" customHeight="1" x14ac:dyDescent="0.25">
      <c r="A17" s="63" t="s">
        <v>98</v>
      </c>
      <c r="B17" s="124" t="s">
        <v>156</v>
      </c>
      <c r="C17" s="124" t="s">
        <v>197</v>
      </c>
      <c r="D17" s="124" t="s">
        <v>224</v>
      </c>
      <c r="E17" s="124" t="s">
        <v>246</v>
      </c>
      <c r="F17" s="124" t="s">
        <v>284</v>
      </c>
      <c r="G17" s="124" t="s">
        <v>316</v>
      </c>
      <c r="H17" s="124" t="s">
        <v>348</v>
      </c>
      <c r="I17" s="124" t="s">
        <v>382</v>
      </c>
      <c r="J17" s="124" t="s">
        <v>411</v>
      </c>
      <c r="K17" s="124" t="s">
        <v>440</v>
      </c>
      <c r="L17" s="124" t="s">
        <v>475</v>
      </c>
      <c r="M17" s="124" t="s">
        <v>506</v>
      </c>
      <c r="N17" s="176" t="s">
        <v>135</v>
      </c>
      <c r="O17" s="182" t="s">
        <v>131</v>
      </c>
      <c r="P17"/>
    </row>
    <row r="18" spans="1:18" ht="15.75" x14ac:dyDescent="0.25">
      <c r="A18" s="125" t="s">
        <v>94</v>
      </c>
      <c r="B18" s="47">
        <v>2</v>
      </c>
      <c r="C18" s="65">
        <v>1</v>
      </c>
      <c r="D18" s="47">
        <v>2</v>
      </c>
      <c r="E18" s="143">
        <v>2</v>
      </c>
      <c r="F18" s="65">
        <v>1</v>
      </c>
      <c r="G18" s="46">
        <v>0</v>
      </c>
      <c r="H18" s="222">
        <v>0</v>
      </c>
      <c r="I18" s="222">
        <v>1</v>
      </c>
      <c r="J18" s="222">
        <v>0</v>
      </c>
      <c r="K18" s="222">
        <v>2</v>
      </c>
      <c r="L18" s="231">
        <v>2</v>
      </c>
      <c r="M18" s="46">
        <v>3</v>
      </c>
      <c r="N18" s="168">
        <f>SUM(Table14628[[#This Row],[Feb.
2020]:[Jan.
2021]])</f>
        <v>16</v>
      </c>
      <c r="O18" s="83">
        <f>AVERAGE(Table14628[[#This Row],[Feb.
2020]:[Jan.
2021]])</f>
        <v>1.3333333333333333</v>
      </c>
      <c r="P18"/>
      <c r="R18" s="42"/>
    </row>
    <row r="19" spans="1:18" ht="15.75" x14ac:dyDescent="0.25">
      <c r="A19" s="125" t="s">
        <v>95</v>
      </c>
      <c r="B19" s="47">
        <v>3</v>
      </c>
      <c r="C19" s="65">
        <v>3</v>
      </c>
      <c r="D19" s="47">
        <v>2</v>
      </c>
      <c r="E19" s="143">
        <v>2</v>
      </c>
      <c r="F19" s="65">
        <v>3</v>
      </c>
      <c r="G19" s="46">
        <v>6</v>
      </c>
      <c r="H19" s="222">
        <v>2</v>
      </c>
      <c r="I19" s="222">
        <v>3</v>
      </c>
      <c r="J19" s="222">
        <v>4</v>
      </c>
      <c r="K19" s="222">
        <v>4</v>
      </c>
      <c r="L19" s="231">
        <v>4</v>
      </c>
      <c r="M19" s="149">
        <v>4</v>
      </c>
      <c r="N19" s="168">
        <f>SUM(Table14628[[#This Row],[Feb.
2020]:[Jan.
2021]])</f>
        <v>40</v>
      </c>
      <c r="O19" s="83">
        <f>AVERAGE(Table14628[[#This Row],[Feb.
2020]:[Jan.
2021]])</f>
        <v>3.3333333333333335</v>
      </c>
      <c r="P19"/>
      <c r="R19" s="42"/>
    </row>
    <row r="20" spans="1:18" ht="15.75" x14ac:dyDescent="0.25">
      <c r="A20" s="125" t="s">
        <v>96</v>
      </c>
      <c r="B20" s="47">
        <v>1</v>
      </c>
      <c r="C20" s="65">
        <v>0</v>
      </c>
      <c r="D20" s="47">
        <v>0</v>
      </c>
      <c r="E20" s="143">
        <v>0</v>
      </c>
      <c r="F20" s="65">
        <v>0</v>
      </c>
      <c r="G20" s="46">
        <v>1</v>
      </c>
      <c r="H20" s="222">
        <v>1</v>
      </c>
      <c r="I20" s="222">
        <v>0</v>
      </c>
      <c r="J20" s="222">
        <v>0</v>
      </c>
      <c r="K20" s="222">
        <v>0</v>
      </c>
      <c r="L20" s="231">
        <v>0</v>
      </c>
      <c r="M20" s="149">
        <v>0</v>
      </c>
      <c r="N20" s="168">
        <f>SUM(Table14628[[#This Row],[Feb.
2020]:[Jan.
2021]])</f>
        <v>3</v>
      </c>
      <c r="O20" s="83">
        <f>AVERAGE(Table14628[[#This Row],[Feb.
2020]:[Jan.
2021]])</f>
        <v>0.25</v>
      </c>
      <c r="P20"/>
      <c r="R20" s="42"/>
    </row>
    <row r="21" spans="1:18" ht="15.75" x14ac:dyDescent="0.25">
      <c r="A21" s="125" t="s">
        <v>97</v>
      </c>
      <c r="B21" s="47">
        <v>1</v>
      </c>
      <c r="C21" s="65">
        <v>2</v>
      </c>
      <c r="D21" s="47">
        <v>2</v>
      </c>
      <c r="E21" s="143">
        <v>2</v>
      </c>
      <c r="F21" s="65">
        <v>2</v>
      </c>
      <c r="G21" s="46">
        <v>2</v>
      </c>
      <c r="H21" s="222">
        <v>1</v>
      </c>
      <c r="I21" s="222">
        <v>0</v>
      </c>
      <c r="J21" s="222">
        <v>2</v>
      </c>
      <c r="K21" s="222">
        <v>2</v>
      </c>
      <c r="L21" s="231">
        <v>4</v>
      </c>
      <c r="M21" s="149">
        <v>2</v>
      </c>
      <c r="N21" s="168">
        <f>SUM(Table14628[[#This Row],[Feb.
2020]:[Jan.
2021]])</f>
        <v>22</v>
      </c>
      <c r="O21" s="83">
        <f>AVERAGE(Table14628[[#This Row],[Feb.
2020]:[Jan.
2021]])</f>
        <v>1.8333333333333333</v>
      </c>
      <c r="P21"/>
      <c r="R21" s="42"/>
    </row>
    <row r="22" spans="1:18" ht="15.75" x14ac:dyDescent="0.25">
      <c r="A22" s="125" t="s">
        <v>117</v>
      </c>
      <c r="B22" s="47">
        <v>1</v>
      </c>
      <c r="C22" s="65">
        <v>1</v>
      </c>
      <c r="D22" s="47">
        <v>0</v>
      </c>
      <c r="E22" s="143">
        <v>0</v>
      </c>
      <c r="F22" s="65">
        <v>0</v>
      </c>
      <c r="G22" s="46">
        <v>0</v>
      </c>
      <c r="H22" s="222">
        <v>0</v>
      </c>
      <c r="I22" s="222">
        <v>0</v>
      </c>
      <c r="J22" s="222">
        <v>0</v>
      </c>
      <c r="K22" s="222">
        <v>0</v>
      </c>
      <c r="L22" s="231">
        <v>0</v>
      </c>
      <c r="M22" s="149">
        <v>0</v>
      </c>
      <c r="N22" s="168">
        <f>SUM(Table14628[[#This Row],[Feb.
2020]:[Jan.
2021]])</f>
        <v>2</v>
      </c>
      <c r="O22" s="83">
        <f>AVERAGE(Table14628[[#This Row],[Feb.
2020]:[Jan.
2021]])</f>
        <v>0.16666666666666666</v>
      </c>
      <c r="P22"/>
      <c r="R22" s="42"/>
    </row>
    <row r="23" spans="1:18" ht="15.75" x14ac:dyDescent="0.25">
      <c r="A23" s="53" t="s">
        <v>2</v>
      </c>
      <c r="B23" s="47">
        <v>6</v>
      </c>
      <c r="C23" s="47">
        <v>4</v>
      </c>
      <c r="D23" s="47">
        <v>2</v>
      </c>
      <c r="E23" s="143">
        <v>0</v>
      </c>
      <c r="F23" s="47">
        <v>2</v>
      </c>
      <c r="G23" s="46">
        <v>3</v>
      </c>
      <c r="H23" s="222">
        <v>7</v>
      </c>
      <c r="I23" s="222">
        <v>2</v>
      </c>
      <c r="J23" s="222">
        <v>2</v>
      </c>
      <c r="K23" s="222">
        <v>1</v>
      </c>
      <c r="L23" s="231">
        <v>2</v>
      </c>
      <c r="M23" s="149">
        <v>6</v>
      </c>
      <c r="N23" s="168">
        <f>SUM(Table14628[[#This Row],[Feb.
2020]:[Jan.
2021]])</f>
        <v>37</v>
      </c>
      <c r="O23" s="83">
        <f>AVERAGE(Table14628[[#This Row],[Feb.
2020]:[Jan.
2021]])</f>
        <v>3.0833333333333335</v>
      </c>
      <c r="P23"/>
      <c r="R23" s="42"/>
    </row>
    <row r="24" spans="1:18" ht="15.75" x14ac:dyDescent="0.25">
      <c r="A24" s="53" t="s">
        <v>3</v>
      </c>
      <c r="B24" s="65">
        <v>5</v>
      </c>
      <c r="C24" s="65">
        <v>6</v>
      </c>
      <c r="D24" s="47">
        <v>5</v>
      </c>
      <c r="E24" s="143">
        <v>5</v>
      </c>
      <c r="F24" s="65">
        <v>2</v>
      </c>
      <c r="G24" s="46">
        <v>1</v>
      </c>
      <c r="H24" s="222">
        <v>3</v>
      </c>
      <c r="I24" s="222">
        <v>3</v>
      </c>
      <c r="J24" s="222">
        <v>4</v>
      </c>
      <c r="K24" s="222">
        <v>4</v>
      </c>
      <c r="L24" s="231">
        <v>1</v>
      </c>
      <c r="M24" s="149">
        <v>8</v>
      </c>
      <c r="N24" s="168">
        <f>SUM(Table14628[[#This Row],[Feb.
2020]:[Jan.
2021]])</f>
        <v>47</v>
      </c>
      <c r="O24" s="83">
        <f>AVERAGE(Table14628[[#This Row],[Feb.
2020]:[Jan.
2021]])</f>
        <v>3.9166666666666665</v>
      </c>
      <c r="P24"/>
      <c r="R24" s="42"/>
    </row>
    <row r="25" spans="1:18" ht="15.75" x14ac:dyDescent="0.25">
      <c r="A25" s="53" t="s">
        <v>136</v>
      </c>
      <c r="B25" s="47">
        <v>1</v>
      </c>
      <c r="C25" s="47">
        <v>0</v>
      </c>
      <c r="D25" s="47">
        <v>2</v>
      </c>
      <c r="E25" s="143">
        <v>7</v>
      </c>
      <c r="F25" s="47">
        <v>8</v>
      </c>
      <c r="G25" s="46">
        <v>5</v>
      </c>
      <c r="H25" s="222">
        <v>1</v>
      </c>
      <c r="I25" s="222">
        <v>1</v>
      </c>
      <c r="J25" s="222">
        <v>3</v>
      </c>
      <c r="K25" s="222">
        <v>0</v>
      </c>
      <c r="L25" s="231">
        <v>1</v>
      </c>
      <c r="M25" s="149">
        <v>4</v>
      </c>
      <c r="N25" s="168">
        <f>SUM(Table14628[[#This Row],[Feb.
2020]:[Jan.
2021]])</f>
        <v>33</v>
      </c>
      <c r="O25" s="83">
        <f>AVERAGE(Table14628[[#This Row],[Feb.
2020]:[Jan.
2021]])</f>
        <v>2.75</v>
      </c>
      <c r="P25"/>
      <c r="R25" s="42"/>
    </row>
    <row r="26" spans="1:18" ht="15.75" x14ac:dyDescent="0.25">
      <c r="A26" s="53" t="s">
        <v>137</v>
      </c>
      <c r="B26" s="47">
        <v>1</v>
      </c>
      <c r="C26" s="47">
        <v>0</v>
      </c>
      <c r="D26" s="47">
        <v>0</v>
      </c>
      <c r="E26" s="143">
        <v>0</v>
      </c>
      <c r="F26" s="47">
        <v>0</v>
      </c>
      <c r="G26" s="46">
        <v>0</v>
      </c>
      <c r="H26" s="222">
        <v>0</v>
      </c>
      <c r="I26" s="222">
        <v>0</v>
      </c>
      <c r="J26" s="222">
        <v>0</v>
      </c>
      <c r="K26" s="222">
        <v>0</v>
      </c>
      <c r="L26" s="231">
        <v>0</v>
      </c>
      <c r="M26" s="149">
        <v>1</v>
      </c>
      <c r="N26" s="168">
        <f>SUM(Table14628[[#This Row],[Feb.
2020]:[Jan.
2021]])</f>
        <v>2</v>
      </c>
      <c r="O26" s="83">
        <f>AVERAGE(Table14628[[#This Row],[Feb.
2020]:[Jan.
2021]])</f>
        <v>0.16666666666666666</v>
      </c>
      <c r="P26"/>
      <c r="R26" s="42"/>
    </row>
    <row r="27" spans="1:18" ht="15.75" x14ac:dyDescent="0.25">
      <c r="A27" s="53" t="s">
        <v>6</v>
      </c>
      <c r="B27" s="65">
        <v>3</v>
      </c>
      <c r="C27" s="65">
        <v>3</v>
      </c>
      <c r="D27" s="47">
        <v>3</v>
      </c>
      <c r="E27" s="143">
        <v>3</v>
      </c>
      <c r="F27" s="65">
        <v>3</v>
      </c>
      <c r="G27" s="46">
        <v>3</v>
      </c>
      <c r="H27" s="222">
        <v>3</v>
      </c>
      <c r="I27" s="222">
        <v>3</v>
      </c>
      <c r="J27" s="222">
        <v>1</v>
      </c>
      <c r="K27" s="222">
        <v>3</v>
      </c>
      <c r="L27" s="231">
        <v>0</v>
      </c>
      <c r="M27" s="149">
        <v>3</v>
      </c>
      <c r="N27" s="168">
        <f>SUM(Table14628[[#This Row],[Feb.
2020]:[Jan.
2021]])</f>
        <v>31</v>
      </c>
      <c r="O27" s="83">
        <f>AVERAGE(Table14628[[#This Row],[Feb.
2020]:[Jan.
2021]])</f>
        <v>2.5833333333333335</v>
      </c>
      <c r="P27"/>
      <c r="R27" s="42"/>
    </row>
    <row r="28" spans="1:18" ht="15.75" x14ac:dyDescent="0.25">
      <c r="A28" s="53" t="s">
        <v>7</v>
      </c>
      <c r="B28" s="47">
        <v>0</v>
      </c>
      <c r="C28" s="47">
        <v>0</v>
      </c>
      <c r="D28" s="47">
        <v>0</v>
      </c>
      <c r="E28" s="143">
        <v>0</v>
      </c>
      <c r="F28" s="47">
        <v>0</v>
      </c>
      <c r="G28" s="46">
        <v>0</v>
      </c>
      <c r="H28" s="222">
        <v>0</v>
      </c>
      <c r="I28" s="222">
        <v>0</v>
      </c>
      <c r="J28" s="222">
        <v>0</v>
      </c>
      <c r="K28" s="222">
        <v>0</v>
      </c>
      <c r="L28" s="231">
        <v>0</v>
      </c>
      <c r="M28" s="149">
        <v>0</v>
      </c>
      <c r="N28" s="168">
        <f>SUM(Table14628[[#This Row],[Feb.
2020]:[Jan.
2021]])</f>
        <v>0</v>
      </c>
      <c r="O28" s="83">
        <f>AVERAGE(Table14628[[#This Row],[Feb.
2020]:[Jan.
2021]])</f>
        <v>0</v>
      </c>
      <c r="P28"/>
      <c r="R28" s="42"/>
    </row>
    <row r="29" spans="1:18" ht="15.75" x14ac:dyDescent="0.25">
      <c r="A29" s="53" t="s">
        <v>8</v>
      </c>
      <c r="B29" s="47">
        <v>1</v>
      </c>
      <c r="C29" s="47">
        <v>0</v>
      </c>
      <c r="D29" s="47">
        <v>0</v>
      </c>
      <c r="E29" s="143">
        <v>2</v>
      </c>
      <c r="F29" s="47">
        <v>0</v>
      </c>
      <c r="G29" s="46">
        <v>1</v>
      </c>
      <c r="H29" s="222">
        <v>2</v>
      </c>
      <c r="I29" s="222">
        <v>0</v>
      </c>
      <c r="J29" s="222">
        <v>0</v>
      </c>
      <c r="K29" s="222">
        <v>0</v>
      </c>
      <c r="L29" s="231">
        <v>0</v>
      </c>
      <c r="M29" s="149">
        <v>0</v>
      </c>
      <c r="N29" s="168">
        <f>SUM(Table14628[[#This Row],[Feb.
2020]:[Jan.
2021]])</f>
        <v>6</v>
      </c>
      <c r="O29" s="83">
        <f>AVERAGE(Table14628[[#This Row],[Feb.
2020]:[Jan.
2021]])</f>
        <v>0.5</v>
      </c>
      <c r="P29"/>
      <c r="R29" s="42"/>
    </row>
    <row r="30" spans="1:18" ht="15.75" x14ac:dyDescent="0.25">
      <c r="A30" s="53" t="s">
        <v>9</v>
      </c>
      <c r="B30" s="47">
        <v>9</v>
      </c>
      <c r="C30" s="47">
        <v>0</v>
      </c>
      <c r="D30" s="47">
        <v>0</v>
      </c>
      <c r="E30" s="143">
        <v>0</v>
      </c>
      <c r="F30" s="47">
        <v>0</v>
      </c>
      <c r="G30" s="46">
        <v>0</v>
      </c>
      <c r="H30" s="222">
        <v>2</v>
      </c>
      <c r="I30" s="222">
        <v>0</v>
      </c>
      <c r="J30" s="222">
        <v>0</v>
      </c>
      <c r="K30" s="222">
        <v>0</v>
      </c>
      <c r="L30" s="231">
        <v>0</v>
      </c>
      <c r="M30" s="149">
        <v>0</v>
      </c>
      <c r="N30" s="168">
        <f>SUM(Table14628[[#This Row],[Feb.
2020]:[Jan.
2021]])</f>
        <v>11</v>
      </c>
      <c r="O30" s="83">
        <f>AVERAGE(Table14628[[#This Row],[Feb.
2020]:[Jan.
2021]])</f>
        <v>0.91666666666666663</v>
      </c>
      <c r="P30"/>
      <c r="R30" s="42"/>
    </row>
    <row r="31" spans="1:18" ht="15.75" x14ac:dyDescent="0.25">
      <c r="A31" s="53" t="s">
        <v>10</v>
      </c>
      <c r="B31" s="47">
        <v>0</v>
      </c>
      <c r="C31" s="47">
        <v>1</v>
      </c>
      <c r="D31" s="47">
        <v>0</v>
      </c>
      <c r="E31" s="143">
        <v>0</v>
      </c>
      <c r="F31" s="47">
        <v>0</v>
      </c>
      <c r="G31" s="46">
        <v>1</v>
      </c>
      <c r="H31" s="222">
        <v>3</v>
      </c>
      <c r="I31" s="222">
        <v>2</v>
      </c>
      <c r="J31" s="222">
        <v>1</v>
      </c>
      <c r="K31" s="222">
        <v>2</v>
      </c>
      <c r="L31" s="231">
        <v>2</v>
      </c>
      <c r="M31" s="149">
        <v>0</v>
      </c>
      <c r="N31" s="168">
        <f>SUM(Table14628[[#This Row],[Feb.
2020]:[Jan.
2021]])</f>
        <v>12</v>
      </c>
      <c r="O31" s="83">
        <f>AVERAGE(Table14628[[#This Row],[Feb.
2020]:[Jan.
2021]])</f>
        <v>1</v>
      </c>
      <c r="P31"/>
      <c r="R31" s="42"/>
    </row>
    <row r="32" spans="1:18" ht="15.75" x14ac:dyDescent="0.25">
      <c r="A32" s="53" t="s">
        <v>11</v>
      </c>
      <c r="B32" s="47">
        <v>0</v>
      </c>
      <c r="C32" s="47">
        <v>0</v>
      </c>
      <c r="D32" s="47">
        <v>0</v>
      </c>
      <c r="E32" s="143">
        <v>0</v>
      </c>
      <c r="F32" s="47">
        <v>0</v>
      </c>
      <c r="G32" s="46">
        <v>2</v>
      </c>
      <c r="H32" s="222">
        <v>0</v>
      </c>
      <c r="I32" s="222">
        <v>0</v>
      </c>
      <c r="J32" s="222">
        <v>0</v>
      </c>
      <c r="K32" s="222">
        <v>4</v>
      </c>
      <c r="L32" s="231">
        <v>0</v>
      </c>
      <c r="M32" s="149"/>
      <c r="N32" s="168">
        <f>SUM(Table14628[[#This Row],[Feb.
2020]:[Jan.
2021]])</f>
        <v>6</v>
      </c>
      <c r="O32" s="83">
        <f>AVERAGE(Table14628[[#This Row],[Feb.
2020]:[Jan.
2021]])</f>
        <v>0.54545454545454541</v>
      </c>
      <c r="P32"/>
      <c r="R32" s="42"/>
    </row>
    <row r="33" spans="1:18" ht="15.75" x14ac:dyDescent="0.25">
      <c r="A33" s="53" t="s">
        <v>12</v>
      </c>
      <c r="B33" s="47">
        <v>2</v>
      </c>
      <c r="C33" s="47">
        <v>0</v>
      </c>
      <c r="D33" s="47">
        <v>4</v>
      </c>
      <c r="E33" s="143">
        <v>3</v>
      </c>
      <c r="F33" s="47">
        <v>2</v>
      </c>
      <c r="G33" s="46">
        <v>1</v>
      </c>
      <c r="H33" s="222">
        <v>11</v>
      </c>
      <c r="I33" s="222">
        <v>8</v>
      </c>
      <c r="J33" s="222">
        <v>1</v>
      </c>
      <c r="K33" s="222">
        <v>4</v>
      </c>
      <c r="L33" s="231">
        <v>4</v>
      </c>
      <c r="M33" s="149">
        <v>4</v>
      </c>
      <c r="N33" s="168">
        <f>SUM(Table14628[[#This Row],[Feb.
2020]:[Jan.
2021]])</f>
        <v>44</v>
      </c>
      <c r="O33" s="83">
        <f>AVERAGE(Table14628[[#This Row],[Feb.
2020]:[Jan.
2021]])</f>
        <v>3.6666666666666665</v>
      </c>
      <c r="P33"/>
      <c r="R33" s="42"/>
    </row>
    <row r="34" spans="1:18" ht="15.75" x14ac:dyDescent="0.25">
      <c r="A34" s="84" t="s">
        <v>13</v>
      </c>
      <c r="B34" s="57">
        <v>3</v>
      </c>
      <c r="C34" s="57">
        <v>0</v>
      </c>
      <c r="D34" s="57">
        <v>4</v>
      </c>
      <c r="E34" s="174">
        <v>0</v>
      </c>
      <c r="F34" s="57">
        <v>2</v>
      </c>
      <c r="G34" s="62">
        <v>0</v>
      </c>
      <c r="H34" s="223">
        <v>2</v>
      </c>
      <c r="I34" s="223">
        <v>5</v>
      </c>
      <c r="J34" s="223">
        <v>1</v>
      </c>
      <c r="K34" s="223">
        <v>4</v>
      </c>
      <c r="L34" s="231">
        <v>2</v>
      </c>
      <c r="M34" s="149">
        <v>4</v>
      </c>
      <c r="N34" s="168">
        <f>SUM(Table14628[[#This Row],[Feb.
2020]:[Jan.
2021]])</f>
        <v>27</v>
      </c>
      <c r="O34" s="83">
        <f>AVERAGE(Table14628[[#This Row],[Feb.
2020]:[Jan.
2021]])</f>
        <v>2.25</v>
      </c>
      <c r="P34"/>
      <c r="R34" s="42"/>
    </row>
  </sheetData>
  <phoneticPr fontId="23" type="noConversion"/>
  <printOptions horizontalCentered="1" verticalCentered="1"/>
  <pageMargins left="0" right="0" top="0" bottom="0" header="6.4960630000000005E-2" footer="0"/>
  <pageSetup paperSize="9" scale="90" orientation="landscape" r:id="rId1"/>
  <headerFooter>
    <oddHeader xml:space="preserve">&amp;L
</oddHeader>
    <oddFooter>&amp;L&amp;"-,Bold Italic"&amp;9Rolling Data Fairview LTC &amp; Apt.&amp;C&amp;"-,Bold Italic"&amp;9Page: &amp;P&amp;R&amp;9fn:&amp;F</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42"/>
  <sheetViews>
    <sheetView workbookViewId="0">
      <selection activeCell="B12" sqref="B12"/>
    </sheetView>
  </sheetViews>
  <sheetFormatPr defaultRowHeight="15" x14ac:dyDescent="0.25"/>
  <cols>
    <col min="1" max="1" width="32.42578125" customWidth="1"/>
    <col min="2" max="2" width="10.42578125" style="2" customWidth="1"/>
    <col min="3" max="3" width="120.7109375" customWidth="1"/>
  </cols>
  <sheetData>
    <row r="1" spans="1:3" s="74" customFormat="1" ht="18.75" x14ac:dyDescent="0.3">
      <c r="A1" s="127" t="s">
        <v>116</v>
      </c>
      <c r="B1" s="121" t="s">
        <v>158</v>
      </c>
      <c r="C1" s="122">
        <v>2020</v>
      </c>
    </row>
    <row r="2" spans="1:3" ht="31.5" x14ac:dyDescent="0.3">
      <c r="A2" s="33" t="s">
        <v>1</v>
      </c>
      <c r="B2" s="111" t="s">
        <v>204</v>
      </c>
      <c r="C2" s="128" t="s">
        <v>159</v>
      </c>
    </row>
    <row r="3" spans="1:3" x14ac:dyDescent="0.25">
      <c r="A3" s="34" t="s">
        <v>0</v>
      </c>
      <c r="B3" s="73">
        <v>97.87</v>
      </c>
      <c r="C3" s="45" t="s">
        <v>193</v>
      </c>
    </row>
    <row r="4" spans="1:3" x14ac:dyDescent="0.25">
      <c r="A4" s="35" t="s">
        <v>2</v>
      </c>
      <c r="B4" s="46">
        <v>4</v>
      </c>
      <c r="C4" s="45" t="s">
        <v>160</v>
      </c>
    </row>
    <row r="5" spans="1:3" x14ac:dyDescent="0.25">
      <c r="A5" s="35" t="s">
        <v>3</v>
      </c>
      <c r="B5" s="46">
        <v>2</v>
      </c>
      <c r="C5" s="45" t="s">
        <v>183</v>
      </c>
    </row>
    <row r="6" spans="1:3" x14ac:dyDescent="0.25">
      <c r="A6" s="35" t="s">
        <v>4</v>
      </c>
      <c r="B6" s="46">
        <v>2</v>
      </c>
      <c r="C6" s="45" t="s">
        <v>161</v>
      </c>
    </row>
    <row r="7" spans="1:3" x14ac:dyDescent="0.25">
      <c r="A7" s="35" t="s">
        <v>5</v>
      </c>
      <c r="B7" s="46">
        <v>1</v>
      </c>
      <c r="C7" s="45" t="s">
        <v>184</v>
      </c>
    </row>
    <row r="8" spans="1:3" x14ac:dyDescent="0.25">
      <c r="A8" s="35" t="s">
        <v>6</v>
      </c>
      <c r="B8" s="129">
        <v>3</v>
      </c>
      <c r="C8" s="131" t="s">
        <v>178</v>
      </c>
    </row>
    <row r="9" spans="1:3" ht="15.75" customHeight="1" x14ac:dyDescent="0.25">
      <c r="A9" s="35" t="s">
        <v>7</v>
      </c>
      <c r="B9" s="46">
        <v>2</v>
      </c>
      <c r="C9" s="45" t="s">
        <v>162</v>
      </c>
    </row>
    <row r="10" spans="1:3" x14ac:dyDescent="0.25">
      <c r="A10" s="35" t="s">
        <v>8</v>
      </c>
      <c r="B10" s="46">
        <v>1</v>
      </c>
      <c r="C10" s="45" t="s">
        <v>179</v>
      </c>
    </row>
    <row r="11" spans="1:3" x14ac:dyDescent="0.25">
      <c r="A11" s="35" t="s">
        <v>9</v>
      </c>
      <c r="B11" s="46">
        <v>2</v>
      </c>
      <c r="C11" s="45" t="s">
        <v>163</v>
      </c>
    </row>
    <row r="12" spans="1:3" x14ac:dyDescent="0.25">
      <c r="A12" s="35" t="s">
        <v>10</v>
      </c>
      <c r="B12" s="46">
        <v>1</v>
      </c>
      <c r="C12" s="45" t="s">
        <v>164</v>
      </c>
    </row>
    <row r="13" spans="1:3" x14ac:dyDescent="0.25">
      <c r="A13" s="35" t="s">
        <v>11</v>
      </c>
      <c r="B13" s="46">
        <v>2</v>
      </c>
      <c r="C13" s="45" t="s">
        <v>165</v>
      </c>
    </row>
    <row r="14" spans="1:3" x14ac:dyDescent="0.25">
      <c r="A14" s="35" t="s">
        <v>12</v>
      </c>
      <c r="B14" s="46">
        <v>1</v>
      </c>
      <c r="C14" s="45" t="s">
        <v>180</v>
      </c>
    </row>
    <row r="15" spans="1:3" x14ac:dyDescent="0.25">
      <c r="A15" s="35" t="s">
        <v>13</v>
      </c>
      <c r="B15" s="46">
        <v>1</v>
      </c>
      <c r="C15" s="45" t="s">
        <v>166</v>
      </c>
    </row>
    <row r="16" spans="1:3" x14ac:dyDescent="0.25">
      <c r="A16" s="132" t="s">
        <v>14</v>
      </c>
      <c r="B16" s="46"/>
      <c r="C16" s="45"/>
    </row>
    <row r="17" spans="1:3" ht="45" x14ac:dyDescent="0.25">
      <c r="A17" s="36" t="s">
        <v>15</v>
      </c>
      <c r="B17" s="46"/>
      <c r="C17" s="45" t="s">
        <v>181</v>
      </c>
    </row>
    <row r="18" spans="1:3" ht="30" x14ac:dyDescent="0.25">
      <c r="A18" s="36" t="s">
        <v>16</v>
      </c>
      <c r="B18" s="46"/>
      <c r="C18" s="45" t="s">
        <v>182</v>
      </c>
    </row>
    <row r="19" spans="1:3" x14ac:dyDescent="0.25">
      <c r="A19" s="36" t="s">
        <v>17</v>
      </c>
      <c r="B19" s="46"/>
      <c r="C19" s="45" t="s">
        <v>167</v>
      </c>
    </row>
    <row r="20" spans="1:3" x14ac:dyDescent="0.25">
      <c r="A20" s="4"/>
      <c r="B20" s="5"/>
      <c r="C20" s="4"/>
    </row>
    <row r="21" spans="1:3" ht="31.5" x14ac:dyDescent="0.3">
      <c r="A21" s="126" t="s">
        <v>98</v>
      </c>
      <c r="B21" s="49" t="s">
        <v>204</v>
      </c>
      <c r="C21" s="50" t="s">
        <v>159</v>
      </c>
    </row>
    <row r="22" spans="1:3" x14ac:dyDescent="0.25">
      <c r="A22" s="34" t="s">
        <v>94</v>
      </c>
      <c r="B22" s="27">
        <v>2</v>
      </c>
      <c r="C22" s="31" t="s">
        <v>168</v>
      </c>
    </row>
    <row r="23" spans="1:3" x14ac:dyDescent="0.25">
      <c r="A23" s="34" t="s">
        <v>95</v>
      </c>
      <c r="B23" s="27">
        <v>3</v>
      </c>
      <c r="C23" s="31" t="s">
        <v>169</v>
      </c>
    </row>
    <row r="24" spans="1:3" x14ac:dyDescent="0.25">
      <c r="A24" s="34" t="s">
        <v>96</v>
      </c>
      <c r="B24" s="27">
        <v>1</v>
      </c>
      <c r="C24" s="31" t="s">
        <v>170</v>
      </c>
    </row>
    <row r="25" spans="1:3" x14ac:dyDescent="0.25">
      <c r="A25" s="34" t="s">
        <v>97</v>
      </c>
      <c r="B25" s="27">
        <v>1</v>
      </c>
      <c r="C25" s="31" t="s">
        <v>171</v>
      </c>
    </row>
    <row r="26" spans="1:3" x14ac:dyDescent="0.25">
      <c r="A26" s="34" t="s">
        <v>117</v>
      </c>
      <c r="B26" s="27">
        <v>1</v>
      </c>
      <c r="C26" s="31" t="s">
        <v>172</v>
      </c>
    </row>
    <row r="27" spans="1:3" x14ac:dyDescent="0.25">
      <c r="A27" s="23" t="s">
        <v>2</v>
      </c>
      <c r="B27" s="27">
        <v>6</v>
      </c>
      <c r="C27" s="31" t="s">
        <v>173</v>
      </c>
    </row>
    <row r="28" spans="1:3" x14ac:dyDescent="0.25">
      <c r="A28" s="23" t="s">
        <v>3</v>
      </c>
      <c r="B28" s="75">
        <v>5</v>
      </c>
      <c r="C28" s="105" t="s">
        <v>185</v>
      </c>
    </row>
    <row r="29" spans="1:3" ht="15.75" x14ac:dyDescent="0.25">
      <c r="A29" s="23" t="s">
        <v>188</v>
      </c>
      <c r="B29" s="75">
        <v>1</v>
      </c>
      <c r="C29" s="105" t="s">
        <v>174</v>
      </c>
    </row>
    <row r="30" spans="1:3" ht="15.75" x14ac:dyDescent="0.25">
      <c r="A30" s="23" t="s">
        <v>187</v>
      </c>
      <c r="B30" s="27">
        <v>1</v>
      </c>
      <c r="C30" s="78" t="s">
        <v>186</v>
      </c>
    </row>
    <row r="31" spans="1:3" x14ac:dyDescent="0.25">
      <c r="A31" s="23" t="s">
        <v>6</v>
      </c>
      <c r="B31" s="75">
        <v>3</v>
      </c>
      <c r="C31" s="130" t="s">
        <v>178</v>
      </c>
    </row>
    <row r="32" spans="1:3" x14ac:dyDescent="0.25">
      <c r="A32" s="23" t="s">
        <v>7</v>
      </c>
      <c r="B32" s="27">
        <v>0</v>
      </c>
      <c r="C32" s="31"/>
    </row>
    <row r="33" spans="1:3" x14ac:dyDescent="0.25">
      <c r="A33" s="23" t="s">
        <v>8</v>
      </c>
      <c r="B33" s="27">
        <v>1</v>
      </c>
      <c r="C33" s="31" t="s">
        <v>189</v>
      </c>
    </row>
    <row r="34" spans="1:3" x14ac:dyDescent="0.25">
      <c r="A34" s="23" t="s">
        <v>9</v>
      </c>
      <c r="B34" s="27">
        <v>9</v>
      </c>
      <c r="C34" s="31" t="s">
        <v>175</v>
      </c>
    </row>
    <row r="35" spans="1:3" x14ac:dyDescent="0.25">
      <c r="A35" s="23" t="s">
        <v>10</v>
      </c>
      <c r="B35" s="27">
        <v>0</v>
      </c>
      <c r="C35" s="31"/>
    </row>
    <row r="36" spans="1:3" x14ac:dyDescent="0.25">
      <c r="A36" s="23" t="s">
        <v>11</v>
      </c>
      <c r="B36" s="27">
        <v>0</v>
      </c>
      <c r="C36" s="31"/>
    </row>
    <row r="37" spans="1:3" x14ac:dyDescent="0.25">
      <c r="A37" s="23" t="s">
        <v>12</v>
      </c>
      <c r="B37" s="27">
        <v>2</v>
      </c>
      <c r="C37" s="31" t="s">
        <v>190</v>
      </c>
    </row>
    <row r="38" spans="1:3" x14ac:dyDescent="0.25">
      <c r="A38" s="23" t="s">
        <v>13</v>
      </c>
      <c r="B38" s="27">
        <v>3</v>
      </c>
      <c r="C38" s="31" t="s">
        <v>191</v>
      </c>
    </row>
    <row r="39" spans="1:3" x14ac:dyDescent="0.25">
      <c r="A39" s="132" t="s">
        <v>14</v>
      </c>
      <c r="B39" s="27"/>
      <c r="C39" s="31"/>
    </row>
    <row r="40" spans="1:3" ht="30" x14ac:dyDescent="0.25">
      <c r="A40" s="28" t="s">
        <v>15</v>
      </c>
      <c r="B40" s="27"/>
      <c r="C40" s="31" t="s">
        <v>192</v>
      </c>
    </row>
    <row r="41" spans="1:3" ht="30" x14ac:dyDescent="0.25">
      <c r="A41" s="28" t="s">
        <v>16</v>
      </c>
      <c r="B41" s="27"/>
      <c r="C41" s="31" t="s">
        <v>176</v>
      </c>
    </row>
    <row r="42" spans="1:3" x14ac:dyDescent="0.25">
      <c r="A42" s="29" t="s">
        <v>17</v>
      </c>
      <c r="B42" s="30"/>
      <c r="C42" s="32" t="s">
        <v>177</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42"/>
  <sheetViews>
    <sheetView workbookViewId="0">
      <selection activeCell="H31" sqref="H31"/>
    </sheetView>
  </sheetViews>
  <sheetFormatPr defaultRowHeight="15" x14ac:dyDescent="0.25"/>
  <cols>
    <col min="1" max="1" width="32.42578125" customWidth="1"/>
    <col min="2" max="2" width="10.42578125" style="2" customWidth="1"/>
    <col min="3" max="3" width="120.7109375" customWidth="1"/>
  </cols>
  <sheetData>
    <row r="1" spans="1:3" ht="15.75" x14ac:dyDescent="0.25">
      <c r="A1" s="24" t="s">
        <v>115</v>
      </c>
      <c r="B1" s="25" t="s">
        <v>18</v>
      </c>
      <c r="C1" s="26">
        <v>2020</v>
      </c>
    </row>
    <row r="2" spans="1:3" ht="30" x14ac:dyDescent="0.25">
      <c r="A2" s="145" t="s">
        <v>1</v>
      </c>
      <c r="B2" s="143" t="s">
        <v>205</v>
      </c>
      <c r="C2" s="71" t="s">
        <v>195</v>
      </c>
    </row>
    <row r="3" spans="1:3" x14ac:dyDescent="0.25">
      <c r="A3" s="146" t="s">
        <v>0</v>
      </c>
      <c r="B3" s="149">
        <v>99.65</v>
      </c>
      <c r="C3" s="150"/>
    </row>
    <row r="4" spans="1:3" x14ac:dyDescent="0.25">
      <c r="A4" s="61" t="s">
        <v>2</v>
      </c>
      <c r="B4" s="149">
        <v>1</v>
      </c>
      <c r="C4" s="151" t="s">
        <v>207</v>
      </c>
    </row>
    <row r="5" spans="1:3" x14ac:dyDescent="0.25">
      <c r="A5" s="61" t="s">
        <v>3</v>
      </c>
      <c r="B5" s="149">
        <v>1</v>
      </c>
      <c r="C5" s="150" t="s">
        <v>208</v>
      </c>
    </row>
    <row r="6" spans="1:3" x14ac:dyDescent="0.25">
      <c r="A6" s="61" t="s">
        <v>4</v>
      </c>
      <c r="B6" s="149">
        <v>1</v>
      </c>
      <c r="C6" s="150" t="s">
        <v>209</v>
      </c>
    </row>
    <row r="7" spans="1:3" ht="15.75" x14ac:dyDescent="0.25">
      <c r="A7" s="61" t="s">
        <v>143</v>
      </c>
      <c r="B7" s="149">
        <v>0</v>
      </c>
      <c r="C7" s="150" t="s">
        <v>210</v>
      </c>
    </row>
    <row r="8" spans="1:3" x14ac:dyDescent="0.25">
      <c r="A8" s="61" t="s">
        <v>6</v>
      </c>
      <c r="B8" s="149">
        <v>3</v>
      </c>
      <c r="C8" s="152" t="s">
        <v>211</v>
      </c>
    </row>
    <row r="9" spans="1:3" x14ac:dyDescent="0.25">
      <c r="A9" s="61" t="s">
        <v>7</v>
      </c>
      <c r="B9" s="149">
        <v>2</v>
      </c>
      <c r="C9" s="150" t="s">
        <v>212</v>
      </c>
    </row>
    <row r="10" spans="1:3" x14ac:dyDescent="0.25">
      <c r="A10" s="61" t="s">
        <v>533</v>
      </c>
      <c r="B10" s="149">
        <v>0</v>
      </c>
      <c r="C10" s="150"/>
    </row>
    <row r="11" spans="1:3" x14ac:dyDescent="0.25">
      <c r="A11" s="61" t="s">
        <v>9</v>
      </c>
      <c r="B11" s="149">
        <v>0</v>
      </c>
      <c r="C11" s="150"/>
    </row>
    <row r="12" spans="1:3" x14ac:dyDescent="0.25">
      <c r="A12" s="61" t="s">
        <v>196</v>
      </c>
      <c r="B12" s="149">
        <v>0</v>
      </c>
      <c r="C12" s="150"/>
    </row>
    <row r="13" spans="1:3" x14ac:dyDescent="0.25">
      <c r="A13" s="61" t="s">
        <v>11</v>
      </c>
      <c r="B13" s="149">
        <v>0</v>
      </c>
      <c r="C13" s="150" t="s">
        <v>213</v>
      </c>
    </row>
    <row r="14" spans="1:3" x14ac:dyDescent="0.25">
      <c r="A14" s="61" t="s">
        <v>12</v>
      </c>
      <c r="B14" s="149">
        <v>0</v>
      </c>
      <c r="C14" s="72"/>
    </row>
    <row r="15" spans="1:3" x14ac:dyDescent="0.25">
      <c r="A15" s="61" t="s">
        <v>13</v>
      </c>
      <c r="B15" s="149">
        <v>0</v>
      </c>
      <c r="C15" s="72"/>
    </row>
    <row r="16" spans="1:3" x14ac:dyDescent="0.25">
      <c r="A16" s="106" t="s">
        <v>14</v>
      </c>
      <c r="B16" s="46"/>
      <c r="C16" s="72"/>
    </row>
    <row r="17" spans="1:3" x14ac:dyDescent="0.25">
      <c r="A17" s="147" t="s">
        <v>15</v>
      </c>
      <c r="B17" s="46"/>
      <c r="C17" s="72"/>
    </row>
    <row r="18" spans="1:3" x14ac:dyDescent="0.25">
      <c r="A18" s="147" t="s">
        <v>16</v>
      </c>
      <c r="B18" s="46"/>
      <c r="C18" s="72"/>
    </row>
    <row r="19" spans="1:3" x14ac:dyDescent="0.25">
      <c r="A19" s="148" t="s">
        <v>17</v>
      </c>
      <c r="B19" s="62"/>
      <c r="C19" s="160"/>
    </row>
    <row r="20" spans="1:3" x14ac:dyDescent="0.25">
      <c r="A20" s="4"/>
      <c r="B20" s="5"/>
      <c r="C20" s="4"/>
    </row>
    <row r="21" spans="1:3" ht="30" x14ac:dyDescent="0.25">
      <c r="A21" s="145" t="s">
        <v>98</v>
      </c>
      <c r="B21" s="283" t="s">
        <v>206</v>
      </c>
      <c r="C21" s="71" t="s">
        <v>195</v>
      </c>
    </row>
    <row r="22" spans="1:3" x14ac:dyDescent="0.25">
      <c r="A22" s="155" t="s">
        <v>94</v>
      </c>
      <c r="B22" s="46">
        <v>1</v>
      </c>
      <c r="C22" s="225" t="s">
        <v>214</v>
      </c>
    </row>
    <row r="23" spans="1:3" x14ac:dyDescent="0.25">
      <c r="A23" s="155" t="s">
        <v>95</v>
      </c>
      <c r="B23" s="46">
        <v>3</v>
      </c>
      <c r="C23" s="225" t="s">
        <v>220</v>
      </c>
    </row>
    <row r="24" spans="1:3" x14ac:dyDescent="0.25">
      <c r="A24" s="155" t="s">
        <v>96</v>
      </c>
      <c r="B24" s="46">
        <v>0</v>
      </c>
      <c r="C24" s="225"/>
    </row>
    <row r="25" spans="1:3" x14ac:dyDescent="0.25">
      <c r="A25" s="155" t="s">
        <v>97</v>
      </c>
      <c r="B25" s="46">
        <v>2</v>
      </c>
      <c r="C25" s="225" t="s">
        <v>215</v>
      </c>
    </row>
    <row r="26" spans="1:3" ht="17.25" x14ac:dyDescent="0.25">
      <c r="A26" s="155" t="s">
        <v>117</v>
      </c>
      <c r="B26" s="46">
        <v>1</v>
      </c>
      <c r="C26" s="225" t="s">
        <v>221</v>
      </c>
    </row>
    <row r="27" spans="1:3" x14ac:dyDescent="0.25">
      <c r="A27" s="61" t="s">
        <v>2</v>
      </c>
      <c r="B27" s="46">
        <v>4</v>
      </c>
      <c r="C27" s="225" t="s">
        <v>216</v>
      </c>
    </row>
    <row r="28" spans="1:3" x14ac:dyDescent="0.25">
      <c r="A28" s="61" t="s">
        <v>3</v>
      </c>
      <c r="B28" s="46">
        <v>6</v>
      </c>
      <c r="C28" s="225" t="s">
        <v>219</v>
      </c>
    </row>
    <row r="29" spans="1:3" x14ac:dyDescent="0.25">
      <c r="A29" s="61" t="s">
        <v>4</v>
      </c>
      <c r="B29" s="46">
        <v>0</v>
      </c>
      <c r="C29" s="225"/>
    </row>
    <row r="30" spans="1:3" ht="15.75" x14ac:dyDescent="0.25">
      <c r="A30" s="61" t="s">
        <v>143</v>
      </c>
      <c r="B30" s="46">
        <v>0</v>
      </c>
      <c r="C30" s="225"/>
    </row>
    <row r="31" spans="1:3" x14ac:dyDescent="0.25">
      <c r="A31" s="61" t="s">
        <v>6</v>
      </c>
      <c r="B31" s="46">
        <v>3</v>
      </c>
      <c r="C31" s="284" t="s">
        <v>211</v>
      </c>
    </row>
    <row r="32" spans="1:3" x14ac:dyDescent="0.25">
      <c r="A32" s="61" t="s">
        <v>7</v>
      </c>
      <c r="B32" s="46">
        <v>0</v>
      </c>
      <c r="C32" s="225"/>
    </row>
    <row r="33" spans="1:3" x14ac:dyDescent="0.25">
      <c r="A33" s="61" t="s">
        <v>8</v>
      </c>
      <c r="B33" s="46">
        <v>0</v>
      </c>
      <c r="C33" s="225"/>
    </row>
    <row r="34" spans="1:3" x14ac:dyDescent="0.25">
      <c r="A34" s="61" t="s">
        <v>9</v>
      </c>
      <c r="B34" s="46">
        <v>0</v>
      </c>
      <c r="C34" s="225"/>
    </row>
    <row r="35" spans="1:3" x14ac:dyDescent="0.25">
      <c r="A35" s="61" t="s">
        <v>196</v>
      </c>
      <c r="B35" s="46">
        <v>1</v>
      </c>
      <c r="C35" s="225" t="s">
        <v>222</v>
      </c>
    </row>
    <row r="36" spans="1:3" x14ac:dyDescent="0.25">
      <c r="A36" s="61" t="s">
        <v>11</v>
      </c>
      <c r="B36" s="46">
        <v>0</v>
      </c>
      <c r="C36" s="225" t="s">
        <v>213</v>
      </c>
    </row>
    <row r="37" spans="1:3" x14ac:dyDescent="0.25">
      <c r="A37" s="61" t="s">
        <v>12</v>
      </c>
      <c r="B37" s="46">
        <v>0</v>
      </c>
      <c r="C37" s="225"/>
    </row>
    <row r="38" spans="1:3" x14ac:dyDescent="0.25">
      <c r="A38" s="61" t="s">
        <v>13</v>
      </c>
      <c r="B38" s="46">
        <v>0</v>
      </c>
      <c r="C38" s="225"/>
    </row>
    <row r="39" spans="1:3" x14ac:dyDescent="0.25">
      <c r="A39" s="106" t="s">
        <v>14</v>
      </c>
      <c r="B39" s="46"/>
      <c r="C39" s="225"/>
    </row>
    <row r="40" spans="1:3" x14ac:dyDescent="0.25">
      <c r="A40" s="147" t="s">
        <v>15</v>
      </c>
      <c r="B40" s="46"/>
      <c r="C40" s="225" t="s">
        <v>217</v>
      </c>
    </row>
    <row r="41" spans="1:3" x14ac:dyDescent="0.25">
      <c r="A41" s="147" t="s">
        <v>16</v>
      </c>
      <c r="B41" s="46"/>
      <c r="C41" s="225" t="s">
        <v>223</v>
      </c>
    </row>
    <row r="42" spans="1:3" x14ac:dyDescent="0.25">
      <c r="A42" s="148" t="s">
        <v>17</v>
      </c>
      <c r="B42" s="62"/>
      <c r="C42" s="79" t="s">
        <v>218</v>
      </c>
    </row>
  </sheetData>
  <printOptions horizontalCentered="1" verticalCentered="1"/>
  <pageMargins left="0" right="0" top="0" bottom="0" header="0.31496062992126" footer="0.31496062992126"/>
  <pageSetup paperSize="9" scale="88"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dimension ref="A1:P42"/>
  <sheetViews>
    <sheetView topLeftCell="A4" workbookViewId="0">
      <selection activeCell="E23" sqref="E23"/>
    </sheetView>
  </sheetViews>
  <sheetFormatPr defaultRowHeight="15" x14ac:dyDescent="0.25"/>
  <cols>
    <col min="1" max="1" width="32.42578125" customWidth="1"/>
    <col min="2" max="2" width="9.5703125" style="2" customWidth="1"/>
    <col min="3" max="3" width="120.7109375" style="1" customWidth="1"/>
  </cols>
  <sheetData>
    <row r="1" spans="1:3" ht="15.75" x14ac:dyDescent="0.25">
      <c r="A1" s="133" t="s">
        <v>115</v>
      </c>
      <c r="B1" s="134" t="s">
        <v>19</v>
      </c>
      <c r="C1" s="135">
        <v>2020</v>
      </c>
    </row>
    <row r="2" spans="1:3" ht="30.75" x14ac:dyDescent="0.3">
      <c r="A2" s="136" t="s">
        <v>1</v>
      </c>
      <c r="B2" s="40" t="s">
        <v>225</v>
      </c>
      <c r="C2" s="91" t="s">
        <v>226</v>
      </c>
    </row>
    <row r="3" spans="1:3" x14ac:dyDescent="0.25">
      <c r="A3" s="137" t="s">
        <v>0</v>
      </c>
      <c r="B3" s="73">
        <v>98.06</v>
      </c>
      <c r="C3" s="78" t="s">
        <v>245</v>
      </c>
    </row>
    <row r="4" spans="1:3" x14ac:dyDescent="0.25">
      <c r="A4" s="138" t="s">
        <v>2</v>
      </c>
      <c r="B4" s="46">
        <v>0</v>
      </c>
      <c r="C4" s="78" t="s">
        <v>242</v>
      </c>
    </row>
    <row r="5" spans="1:3" x14ac:dyDescent="0.25">
      <c r="A5" s="138" t="s">
        <v>3</v>
      </c>
      <c r="B5" s="46">
        <v>3</v>
      </c>
      <c r="C5" s="78" t="s">
        <v>227</v>
      </c>
    </row>
    <row r="6" spans="1:3" x14ac:dyDescent="0.25">
      <c r="A6" s="138" t="s">
        <v>4</v>
      </c>
      <c r="B6" s="46">
        <v>1</v>
      </c>
      <c r="C6" s="78" t="s">
        <v>243</v>
      </c>
    </row>
    <row r="7" spans="1:3" x14ac:dyDescent="0.25">
      <c r="A7" s="138" t="s">
        <v>5</v>
      </c>
      <c r="B7" s="46">
        <v>0</v>
      </c>
      <c r="C7" s="78"/>
    </row>
    <row r="8" spans="1:3" x14ac:dyDescent="0.25">
      <c r="A8" s="138" t="s">
        <v>6</v>
      </c>
      <c r="B8" s="46">
        <v>3</v>
      </c>
      <c r="C8" s="78" t="s">
        <v>228</v>
      </c>
    </row>
    <row r="9" spans="1:3" x14ac:dyDescent="0.25">
      <c r="A9" s="138" t="s">
        <v>7</v>
      </c>
      <c r="B9" s="46">
        <v>0</v>
      </c>
      <c r="C9" s="78"/>
    </row>
    <row r="10" spans="1:3" x14ac:dyDescent="0.25">
      <c r="A10" s="138" t="s">
        <v>8</v>
      </c>
      <c r="B10" s="46">
        <v>0</v>
      </c>
      <c r="C10" s="78"/>
    </row>
    <row r="11" spans="1:3" x14ac:dyDescent="0.25">
      <c r="A11" s="138" t="s">
        <v>9</v>
      </c>
      <c r="B11" s="46">
        <v>0</v>
      </c>
      <c r="C11" s="78"/>
    </row>
    <row r="12" spans="1:3" x14ac:dyDescent="0.25">
      <c r="A12" s="138" t="s">
        <v>10</v>
      </c>
      <c r="B12" s="46">
        <v>0</v>
      </c>
      <c r="C12" s="78"/>
    </row>
    <row r="13" spans="1:3" x14ac:dyDescent="0.25">
      <c r="A13" s="138" t="s">
        <v>11</v>
      </c>
      <c r="B13" s="46">
        <v>0</v>
      </c>
      <c r="C13" s="78"/>
    </row>
    <row r="14" spans="1:3" x14ac:dyDescent="0.25">
      <c r="A14" s="138" t="s">
        <v>12</v>
      </c>
      <c r="B14" s="46">
        <v>3</v>
      </c>
      <c r="C14" s="78" t="s">
        <v>229</v>
      </c>
    </row>
    <row r="15" spans="1:3" x14ac:dyDescent="0.25">
      <c r="A15" s="138" t="s">
        <v>13</v>
      </c>
      <c r="B15" s="46">
        <v>3</v>
      </c>
      <c r="C15" s="78" t="s">
        <v>230</v>
      </c>
    </row>
    <row r="16" spans="1:3" x14ac:dyDescent="0.25">
      <c r="A16" s="141" t="s">
        <v>14</v>
      </c>
      <c r="B16" s="46"/>
      <c r="C16" s="78"/>
    </row>
    <row r="17" spans="1:16" x14ac:dyDescent="0.25">
      <c r="A17" s="139" t="s">
        <v>15</v>
      </c>
      <c r="B17" s="46"/>
      <c r="C17" s="78"/>
    </row>
    <row r="18" spans="1:16" x14ac:dyDescent="0.25">
      <c r="A18" s="139" t="s">
        <v>16</v>
      </c>
      <c r="B18" s="46"/>
      <c r="C18" s="78" t="s">
        <v>231</v>
      </c>
    </row>
    <row r="19" spans="1:16" ht="15.75" thickBot="1" x14ac:dyDescent="0.3">
      <c r="A19" s="140" t="s">
        <v>17</v>
      </c>
      <c r="B19" s="62"/>
      <c r="C19" s="79"/>
    </row>
    <row r="20" spans="1:16" x14ac:dyDescent="0.25">
      <c r="A20" s="4"/>
      <c r="B20" s="5"/>
      <c r="C20" s="6"/>
    </row>
    <row r="21" spans="1:16" ht="30" x14ac:dyDescent="0.25">
      <c r="A21" s="145" t="s">
        <v>98</v>
      </c>
      <c r="B21" s="43" t="s">
        <v>225</v>
      </c>
      <c r="C21" s="169" t="s">
        <v>226</v>
      </c>
    </row>
    <row r="22" spans="1:16" x14ac:dyDescent="0.25">
      <c r="A22" s="170" t="s">
        <v>94</v>
      </c>
      <c r="B22" s="46">
        <v>2</v>
      </c>
      <c r="C22" s="78" t="s">
        <v>232</v>
      </c>
    </row>
    <row r="23" spans="1:16" x14ac:dyDescent="0.25">
      <c r="A23" s="170" t="s">
        <v>95</v>
      </c>
      <c r="B23" s="46">
        <v>2</v>
      </c>
      <c r="C23" s="202" t="s">
        <v>244</v>
      </c>
    </row>
    <row r="24" spans="1:16" x14ac:dyDescent="0.25">
      <c r="A24" s="170" t="s">
        <v>96</v>
      </c>
      <c r="B24" s="46">
        <v>0</v>
      </c>
      <c r="C24" s="202"/>
    </row>
    <row r="25" spans="1:16" x14ac:dyDescent="0.25">
      <c r="A25" s="170" t="s">
        <v>97</v>
      </c>
      <c r="B25" s="46">
        <v>2</v>
      </c>
      <c r="C25" s="202" t="s">
        <v>233</v>
      </c>
    </row>
    <row r="26" spans="1:16" x14ac:dyDescent="0.25">
      <c r="A26" s="170" t="s">
        <v>117</v>
      </c>
      <c r="B26" s="46">
        <v>0</v>
      </c>
      <c r="C26" s="202"/>
    </row>
    <row r="27" spans="1:16" x14ac:dyDescent="0.25">
      <c r="A27" s="61" t="s">
        <v>2</v>
      </c>
      <c r="B27" s="46">
        <v>2</v>
      </c>
      <c r="C27" s="202" t="s">
        <v>234</v>
      </c>
      <c r="D27" s="1"/>
      <c r="E27" s="1"/>
      <c r="F27" s="1"/>
      <c r="G27" s="1"/>
      <c r="H27" s="1"/>
      <c r="I27" s="1"/>
      <c r="J27" s="1"/>
      <c r="K27" s="1"/>
      <c r="L27" s="1"/>
      <c r="M27" s="1"/>
      <c r="N27" s="1"/>
      <c r="O27" s="1"/>
      <c r="P27" s="1"/>
    </row>
    <row r="28" spans="1:16" ht="19.5" customHeight="1" x14ac:dyDescent="0.25">
      <c r="A28" s="61" t="s">
        <v>3</v>
      </c>
      <c r="B28" s="46">
        <v>5</v>
      </c>
      <c r="C28" s="202" t="s">
        <v>235</v>
      </c>
      <c r="D28" s="1"/>
      <c r="E28" s="1"/>
      <c r="F28" s="1"/>
      <c r="G28" s="1"/>
      <c r="H28" s="1"/>
      <c r="I28" s="1"/>
      <c r="J28" s="1"/>
      <c r="K28" s="1"/>
      <c r="L28" s="1"/>
      <c r="M28" s="1"/>
      <c r="N28" s="1"/>
      <c r="O28" s="1"/>
      <c r="P28" s="1"/>
    </row>
    <row r="29" spans="1:16" ht="30" x14ac:dyDescent="0.25">
      <c r="A29" s="61" t="s">
        <v>4</v>
      </c>
      <c r="B29" s="46">
        <v>2</v>
      </c>
      <c r="C29" s="202" t="s">
        <v>347</v>
      </c>
      <c r="D29" s="1"/>
      <c r="E29" s="1"/>
      <c r="F29" s="1"/>
      <c r="G29" s="1"/>
      <c r="H29" s="1"/>
      <c r="I29" s="1"/>
      <c r="J29" s="1"/>
      <c r="K29" s="1"/>
      <c r="L29" s="1"/>
      <c r="M29" s="1"/>
      <c r="N29" s="1"/>
      <c r="O29" s="1"/>
      <c r="P29" s="1"/>
    </row>
    <row r="30" spans="1:16" x14ac:dyDescent="0.25">
      <c r="A30" s="61" t="s">
        <v>5</v>
      </c>
      <c r="B30" s="46">
        <v>0</v>
      </c>
      <c r="C30" s="202"/>
      <c r="D30" s="1"/>
      <c r="E30" s="1"/>
      <c r="F30" s="1"/>
      <c r="G30" s="1"/>
      <c r="H30" s="1"/>
      <c r="I30" s="1"/>
      <c r="J30" s="1"/>
      <c r="K30" s="1"/>
      <c r="L30" s="1"/>
      <c r="M30" s="1"/>
      <c r="N30" s="1"/>
      <c r="O30" s="1"/>
      <c r="P30" s="1"/>
    </row>
    <row r="31" spans="1:16" x14ac:dyDescent="0.25">
      <c r="A31" s="61" t="s">
        <v>6</v>
      </c>
      <c r="B31" s="46">
        <v>3</v>
      </c>
      <c r="C31" s="202" t="s">
        <v>236</v>
      </c>
      <c r="D31" s="1"/>
      <c r="E31" s="1"/>
      <c r="F31" s="1"/>
      <c r="G31" s="1"/>
      <c r="H31" s="1"/>
      <c r="I31" s="1"/>
      <c r="J31" s="1"/>
      <c r="K31" s="1"/>
      <c r="L31" s="1"/>
      <c r="M31" s="1"/>
      <c r="N31" s="1"/>
      <c r="O31" s="1"/>
      <c r="P31" s="1"/>
    </row>
    <row r="32" spans="1:16" x14ac:dyDescent="0.25">
      <c r="A32" s="61" t="s">
        <v>7</v>
      </c>
      <c r="B32" s="46">
        <v>0</v>
      </c>
      <c r="C32" s="78"/>
      <c r="D32" s="1"/>
      <c r="E32" s="1"/>
      <c r="F32" s="1"/>
      <c r="G32" s="1"/>
      <c r="H32" s="1"/>
      <c r="I32" s="1"/>
      <c r="J32" s="1"/>
      <c r="K32" s="1"/>
      <c r="L32" s="1"/>
      <c r="M32" s="1"/>
      <c r="N32" s="1"/>
      <c r="O32" s="1"/>
      <c r="P32" s="1"/>
    </row>
    <row r="33" spans="1:16" x14ac:dyDescent="0.25">
      <c r="A33" s="61" t="s">
        <v>8</v>
      </c>
      <c r="B33" s="46">
        <v>0</v>
      </c>
      <c r="C33" s="78"/>
      <c r="D33" s="1"/>
      <c r="E33" s="1"/>
      <c r="F33" s="1"/>
      <c r="G33" s="1"/>
      <c r="H33" s="1"/>
      <c r="I33" s="1"/>
      <c r="J33" s="1"/>
      <c r="K33" s="1"/>
      <c r="L33" s="1"/>
      <c r="M33" s="1"/>
      <c r="N33" s="1"/>
      <c r="O33" s="1"/>
      <c r="P33" s="1"/>
    </row>
    <row r="34" spans="1:16" x14ac:dyDescent="0.25">
      <c r="A34" s="61" t="s">
        <v>9</v>
      </c>
      <c r="B34" s="46">
        <v>0</v>
      </c>
      <c r="C34" s="78"/>
      <c r="D34" s="1"/>
      <c r="E34" s="1"/>
      <c r="F34" s="1"/>
      <c r="G34" s="1"/>
      <c r="H34" s="1"/>
      <c r="I34" s="1"/>
      <c r="J34" s="1"/>
      <c r="K34" s="1"/>
      <c r="L34" s="1"/>
      <c r="M34" s="1"/>
      <c r="N34" s="1"/>
      <c r="O34" s="1"/>
      <c r="P34" s="1"/>
    </row>
    <row r="35" spans="1:16" x14ac:dyDescent="0.25">
      <c r="A35" s="61" t="s">
        <v>10</v>
      </c>
      <c r="B35" s="46">
        <v>0</v>
      </c>
      <c r="C35" s="78"/>
      <c r="D35" s="1"/>
      <c r="E35" s="1"/>
      <c r="F35" s="1"/>
      <c r="G35" s="1"/>
      <c r="H35" s="1"/>
      <c r="I35" s="1"/>
      <c r="J35" s="1"/>
      <c r="K35" s="1"/>
      <c r="L35" s="1"/>
      <c r="M35" s="1"/>
      <c r="N35" s="1"/>
      <c r="O35" s="1"/>
      <c r="P35" s="1"/>
    </row>
    <row r="36" spans="1:16" x14ac:dyDescent="0.25">
      <c r="A36" s="61" t="s">
        <v>11</v>
      </c>
      <c r="B36" s="46">
        <v>0</v>
      </c>
      <c r="C36" s="78"/>
      <c r="D36" s="1"/>
      <c r="E36" s="1"/>
      <c r="F36" s="1"/>
      <c r="G36" s="1"/>
      <c r="H36" s="1"/>
      <c r="I36" s="1"/>
      <c r="J36" s="1"/>
      <c r="K36" s="1"/>
      <c r="L36" s="1"/>
      <c r="M36" s="1"/>
      <c r="N36" s="1"/>
      <c r="O36" s="1"/>
      <c r="P36" s="1"/>
    </row>
    <row r="37" spans="1:16" x14ac:dyDescent="0.25">
      <c r="A37" s="61" t="s">
        <v>12</v>
      </c>
      <c r="B37" s="46">
        <v>4</v>
      </c>
      <c r="C37" s="78" t="s">
        <v>237</v>
      </c>
      <c r="D37" s="1"/>
      <c r="E37" s="1"/>
      <c r="F37" s="1"/>
      <c r="G37" s="1"/>
      <c r="H37" s="1"/>
      <c r="I37" s="1"/>
      <c r="J37" s="1"/>
      <c r="K37" s="1"/>
      <c r="L37" s="1"/>
      <c r="M37" s="1"/>
      <c r="N37" s="1"/>
      <c r="O37" s="1"/>
      <c r="P37" s="1"/>
    </row>
    <row r="38" spans="1:16" x14ac:dyDescent="0.25">
      <c r="A38" s="61" t="s">
        <v>13</v>
      </c>
      <c r="B38" s="46">
        <v>4</v>
      </c>
      <c r="C38" s="78" t="s">
        <v>238</v>
      </c>
      <c r="D38" s="1"/>
      <c r="E38" s="1"/>
      <c r="F38" s="1"/>
      <c r="G38" s="1"/>
      <c r="H38" s="1"/>
      <c r="I38" s="1"/>
      <c r="J38" s="1"/>
      <c r="K38" s="1"/>
      <c r="L38" s="1"/>
      <c r="M38" s="1"/>
      <c r="N38" s="1"/>
      <c r="O38" s="1"/>
      <c r="P38" s="1"/>
    </row>
    <row r="39" spans="1:16" x14ac:dyDescent="0.25">
      <c r="A39" s="101" t="s">
        <v>14</v>
      </c>
      <c r="B39" s="46"/>
      <c r="C39" s="78"/>
      <c r="D39" s="1"/>
      <c r="E39" s="1"/>
      <c r="F39" s="1"/>
      <c r="G39" s="1"/>
      <c r="H39" s="1"/>
      <c r="I39" s="1"/>
      <c r="J39" s="1"/>
      <c r="K39" s="1"/>
      <c r="L39" s="1"/>
      <c r="M39" s="1"/>
      <c r="N39" s="1"/>
      <c r="O39" s="1"/>
      <c r="P39" s="1"/>
    </row>
    <row r="40" spans="1:16" x14ac:dyDescent="0.25">
      <c r="A40" s="147" t="s">
        <v>15</v>
      </c>
      <c r="B40" s="46"/>
      <c r="C40" s="78" t="s">
        <v>239</v>
      </c>
      <c r="D40" s="1"/>
      <c r="E40" s="1"/>
      <c r="F40" s="1"/>
      <c r="G40" s="1"/>
      <c r="H40" s="1"/>
      <c r="I40" s="1"/>
      <c r="J40" s="1"/>
      <c r="K40" s="1"/>
      <c r="L40" s="1"/>
      <c r="M40" s="1"/>
      <c r="N40" s="1"/>
      <c r="O40" s="1"/>
      <c r="P40" s="1"/>
    </row>
    <row r="41" spans="1:16" x14ac:dyDescent="0.25">
      <c r="A41" s="147" t="s">
        <v>16</v>
      </c>
      <c r="B41" s="46"/>
      <c r="C41" s="78" t="s">
        <v>240</v>
      </c>
    </row>
    <row r="42" spans="1:16" x14ac:dyDescent="0.25">
      <c r="A42" s="148" t="s">
        <v>17</v>
      </c>
      <c r="B42" s="62"/>
      <c r="C42" s="79" t="s">
        <v>241</v>
      </c>
    </row>
  </sheetData>
  <printOptions horizontalCentered="1" verticalCentered="1"/>
  <pageMargins left="0" right="0" top="5.1181101999999999E-2" bottom="0" header="0.31496062992126" footer="0.31496062992126"/>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dimension ref="A1:C42"/>
  <sheetViews>
    <sheetView workbookViewId="0">
      <selection activeCell="I29" sqref="I29"/>
    </sheetView>
  </sheetViews>
  <sheetFormatPr defaultRowHeight="15" x14ac:dyDescent="0.25"/>
  <cols>
    <col min="1" max="1" width="31.28515625" customWidth="1"/>
    <col min="2" max="2" width="10.42578125" style="2" customWidth="1"/>
    <col min="3" max="3" width="120.7109375" customWidth="1"/>
  </cols>
  <sheetData>
    <row r="1" spans="1:3" ht="18.75" x14ac:dyDescent="0.3">
      <c r="A1" s="120" t="s">
        <v>116</v>
      </c>
      <c r="B1" s="171" t="s">
        <v>20</v>
      </c>
      <c r="C1" s="172">
        <v>2020</v>
      </c>
    </row>
    <row r="2" spans="1:3" ht="30" x14ac:dyDescent="0.25">
      <c r="A2" s="145" t="s">
        <v>1</v>
      </c>
      <c r="B2" s="70" t="s">
        <v>225</v>
      </c>
      <c r="C2" s="71" t="s">
        <v>248</v>
      </c>
    </row>
    <row r="3" spans="1:3" x14ac:dyDescent="0.25">
      <c r="A3" s="44" t="s">
        <v>0</v>
      </c>
      <c r="B3" s="144">
        <v>93.63</v>
      </c>
      <c r="C3" s="175" t="s">
        <v>270</v>
      </c>
    </row>
    <row r="4" spans="1:3" ht="18.75" customHeight="1" x14ac:dyDescent="0.25">
      <c r="A4" s="150" t="s">
        <v>2</v>
      </c>
      <c r="B4" s="149">
        <v>0</v>
      </c>
      <c r="C4" s="175" t="s">
        <v>260</v>
      </c>
    </row>
    <row r="5" spans="1:3" x14ac:dyDescent="0.25">
      <c r="A5" s="150" t="s">
        <v>3</v>
      </c>
      <c r="B5" s="144">
        <v>3</v>
      </c>
      <c r="C5" s="175" t="s">
        <v>261</v>
      </c>
    </row>
    <row r="6" spans="1:3" x14ac:dyDescent="0.25">
      <c r="A6" s="150" t="s">
        <v>281</v>
      </c>
      <c r="B6" s="149">
        <v>1</v>
      </c>
      <c r="C6" s="175" t="s">
        <v>262</v>
      </c>
    </row>
    <row r="7" spans="1:3" x14ac:dyDescent="0.25">
      <c r="A7" s="150" t="s">
        <v>280</v>
      </c>
      <c r="B7" s="144">
        <v>0</v>
      </c>
      <c r="C7" s="175" t="s">
        <v>263</v>
      </c>
    </row>
    <row r="8" spans="1:3" x14ac:dyDescent="0.25">
      <c r="A8" s="150" t="s">
        <v>6</v>
      </c>
      <c r="B8" s="149">
        <v>3</v>
      </c>
      <c r="C8" s="175" t="s">
        <v>264</v>
      </c>
    </row>
    <row r="9" spans="1:3" x14ac:dyDescent="0.25">
      <c r="A9" s="150" t="s">
        <v>7</v>
      </c>
      <c r="B9" s="144">
        <v>2</v>
      </c>
      <c r="C9" s="175" t="s">
        <v>271</v>
      </c>
    </row>
    <row r="10" spans="1:3" x14ac:dyDescent="0.25">
      <c r="A10" s="150" t="s">
        <v>8</v>
      </c>
      <c r="B10" s="149">
        <v>2</v>
      </c>
      <c r="C10" s="175" t="s">
        <v>272</v>
      </c>
    </row>
    <row r="11" spans="1:3" x14ac:dyDescent="0.25">
      <c r="A11" s="150" t="s">
        <v>9</v>
      </c>
      <c r="B11" s="144">
        <v>0</v>
      </c>
      <c r="C11" s="175"/>
    </row>
    <row r="12" spans="1:3" x14ac:dyDescent="0.25">
      <c r="A12" s="150" t="s">
        <v>10</v>
      </c>
      <c r="B12" s="149"/>
      <c r="C12" s="175" t="s">
        <v>273</v>
      </c>
    </row>
    <row r="13" spans="1:3" x14ac:dyDescent="0.25">
      <c r="A13" s="150" t="s">
        <v>11</v>
      </c>
      <c r="B13" s="144">
        <v>0</v>
      </c>
      <c r="C13" s="175"/>
    </row>
    <row r="14" spans="1:3" x14ac:dyDescent="0.25">
      <c r="A14" s="150" t="s">
        <v>12</v>
      </c>
      <c r="B14" s="149">
        <v>3</v>
      </c>
      <c r="C14" s="175" t="s">
        <v>266</v>
      </c>
    </row>
    <row r="15" spans="1:3" x14ac:dyDescent="0.25">
      <c r="A15" s="150" t="s">
        <v>13</v>
      </c>
      <c r="B15" s="144">
        <v>1</v>
      </c>
      <c r="C15" s="175" t="s">
        <v>267</v>
      </c>
    </row>
    <row r="16" spans="1:3" x14ac:dyDescent="0.25">
      <c r="A16" s="142" t="s">
        <v>14</v>
      </c>
      <c r="B16" s="149"/>
      <c r="C16" s="175"/>
    </row>
    <row r="17" spans="1:3" x14ac:dyDescent="0.25">
      <c r="A17" s="41" t="s">
        <v>15</v>
      </c>
      <c r="B17" s="149"/>
      <c r="C17" s="175" t="s">
        <v>274</v>
      </c>
    </row>
    <row r="18" spans="1:3" x14ac:dyDescent="0.25">
      <c r="A18" s="41" t="s">
        <v>16</v>
      </c>
      <c r="B18" s="149"/>
      <c r="C18" s="175" t="s">
        <v>275</v>
      </c>
    </row>
    <row r="19" spans="1:3" x14ac:dyDescent="0.25">
      <c r="A19" s="41" t="s">
        <v>17</v>
      </c>
      <c r="B19" s="149"/>
      <c r="C19" s="175" t="s">
        <v>268</v>
      </c>
    </row>
    <row r="20" spans="1:3" x14ac:dyDescent="0.25">
      <c r="A20" s="4"/>
      <c r="B20" s="5"/>
      <c r="C20" s="4"/>
    </row>
    <row r="21" spans="1:3" ht="30" x14ac:dyDescent="0.25">
      <c r="A21" s="145" t="s">
        <v>98</v>
      </c>
      <c r="B21" s="70" t="s">
        <v>225</v>
      </c>
      <c r="C21" s="71" t="s">
        <v>248</v>
      </c>
    </row>
    <row r="22" spans="1:3" x14ac:dyDescent="0.25">
      <c r="A22" s="146" t="s">
        <v>94</v>
      </c>
      <c r="B22" s="143">
        <v>2</v>
      </c>
      <c r="C22" s="202" t="s">
        <v>276</v>
      </c>
    </row>
    <row r="23" spans="1:3" x14ac:dyDescent="0.25">
      <c r="A23" s="146" t="s">
        <v>95</v>
      </c>
      <c r="B23" s="143">
        <v>2</v>
      </c>
      <c r="C23" s="202" t="s">
        <v>269</v>
      </c>
    </row>
    <row r="24" spans="1:3" x14ac:dyDescent="0.25">
      <c r="A24" s="146" t="s">
        <v>96</v>
      </c>
      <c r="B24" s="143">
        <v>0</v>
      </c>
      <c r="C24" s="202"/>
    </row>
    <row r="25" spans="1:3" x14ac:dyDescent="0.25">
      <c r="A25" s="146" t="s">
        <v>97</v>
      </c>
      <c r="B25" s="143">
        <v>2</v>
      </c>
      <c r="C25" s="202" t="s">
        <v>277</v>
      </c>
    </row>
    <row r="26" spans="1:3" x14ac:dyDescent="0.25">
      <c r="A26" s="146" t="s">
        <v>117</v>
      </c>
      <c r="B26" s="143">
        <v>0</v>
      </c>
      <c r="C26" s="202"/>
    </row>
    <row r="27" spans="1:3" x14ac:dyDescent="0.25">
      <c r="A27" s="173" t="s">
        <v>2</v>
      </c>
      <c r="B27" s="143">
        <v>0</v>
      </c>
      <c r="C27" s="202"/>
    </row>
    <row r="28" spans="1:3" ht="30" x14ac:dyDescent="0.25">
      <c r="A28" s="173" t="s">
        <v>3</v>
      </c>
      <c r="B28" s="143">
        <v>5</v>
      </c>
      <c r="C28" s="202" t="s">
        <v>278</v>
      </c>
    </row>
    <row r="29" spans="1:3" ht="30" x14ac:dyDescent="0.25">
      <c r="A29" s="173" t="s">
        <v>279</v>
      </c>
      <c r="B29" s="143">
        <v>7</v>
      </c>
      <c r="C29" s="202" t="s">
        <v>343</v>
      </c>
    </row>
    <row r="30" spans="1:3" x14ac:dyDescent="0.25">
      <c r="A30" s="173" t="s">
        <v>280</v>
      </c>
      <c r="B30" s="143">
        <v>0</v>
      </c>
      <c r="C30" s="202"/>
    </row>
    <row r="31" spans="1:3" x14ac:dyDescent="0.25">
      <c r="A31" s="173" t="s">
        <v>6</v>
      </c>
      <c r="B31" s="143">
        <v>3</v>
      </c>
      <c r="C31" s="202" t="s">
        <v>264</v>
      </c>
    </row>
    <row r="32" spans="1:3" x14ac:dyDescent="0.25">
      <c r="A32" s="173" t="s">
        <v>7</v>
      </c>
      <c r="B32" s="143">
        <v>0</v>
      </c>
      <c r="C32" s="202"/>
    </row>
    <row r="33" spans="1:3" x14ac:dyDescent="0.25">
      <c r="A33" s="173" t="s">
        <v>8</v>
      </c>
      <c r="B33" s="143">
        <v>2</v>
      </c>
      <c r="C33" s="202" t="s">
        <v>283</v>
      </c>
    </row>
    <row r="34" spans="1:3" x14ac:dyDescent="0.25">
      <c r="A34" s="173" t="s">
        <v>9</v>
      </c>
      <c r="B34" s="143">
        <v>0</v>
      </c>
      <c r="C34" s="202"/>
    </row>
    <row r="35" spans="1:3" x14ac:dyDescent="0.25">
      <c r="A35" s="173" t="s">
        <v>10</v>
      </c>
      <c r="B35" s="143"/>
      <c r="C35" s="202" t="s">
        <v>265</v>
      </c>
    </row>
    <row r="36" spans="1:3" x14ac:dyDescent="0.25">
      <c r="A36" s="173" t="s">
        <v>11</v>
      </c>
      <c r="B36" s="143">
        <v>0</v>
      </c>
      <c r="C36" s="202"/>
    </row>
    <row r="37" spans="1:3" x14ac:dyDescent="0.25">
      <c r="A37" s="173" t="s">
        <v>12</v>
      </c>
      <c r="B37" s="143">
        <v>3</v>
      </c>
      <c r="C37" s="202" t="s">
        <v>282</v>
      </c>
    </row>
    <row r="38" spans="1:3" x14ac:dyDescent="0.25">
      <c r="A38" s="173" t="s">
        <v>13</v>
      </c>
      <c r="B38" s="143">
        <v>0</v>
      </c>
      <c r="C38" s="202"/>
    </row>
    <row r="39" spans="1:3" x14ac:dyDescent="0.25">
      <c r="A39" s="106" t="s">
        <v>14</v>
      </c>
      <c r="B39" s="143"/>
      <c r="C39" s="202"/>
    </row>
    <row r="40" spans="1:3" ht="48" customHeight="1" x14ac:dyDescent="0.25">
      <c r="A40" s="147" t="s">
        <v>15</v>
      </c>
      <c r="B40" s="143"/>
      <c r="C40" s="202" t="s">
        <v>344</v>
      </c>
    </row>
    <row r="41" spans="1:3" ht="50.25" customHeight="1" x14ac:dyDescent="0.25">
      <c r="A41" s="147" t="s">
        <v>16</v>
      </c>
      <c r="B41" s="143"/>
      <c r="C41" s="202" t="s">
        <v>345</v>
      </c>
    </row>
    <row r="42" spans="1:3" ht="36.75" customHeight="1" x14ac:dyDescent="0.25">
      <c r="A42" s="148" t="s">
        <v>17</v>
      </c>
      <c r="B42" s="174"/>
      <c r="C42" s="203" t="s">
        <v>346</v>
      </c>
    </row>
  </sheetData>
  <printOptions horizontalCentered="1" verticalCentered="1"/>
  <pageMargins left="0.5" right="0.5" top="0.25" bottom="0.25" header="0.31496062992126" footer="0"/>
  <pageSetup paperSize="9" scale="80"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45"/>
  <sheetViews>
    <sheetView topLeftCell="A22" workbookViewId="0">
      <selection activeCell="F19" sqref="F19"/>
    </sheetView>
  </sheetViews>
  <sheetFormatPr defaultRowHeight="15" x14ac:dyDescent="0.25"/>
  <cols>
    <col min="1" max="1" width="32.42578125" customWidth="1"/>
    <col min="2" max="2" width="10.42578125" style="2" customWidth="1"/>
    <col min="3" max="3" width="120.7109375" customWidth="1"/>
  </cols>
  <sheetData>
    <row r="1" spans="1:3" ht="21" customHeight="1" x14ac:dyDescent="0.25">
      <c r="A1" s="183" t="s">
        <v>116</v>
      </c>
      <c r="B1" s="68" t="s">
        <v>21</v>
      </c>
      <c r="C1" s="69">
        <v>2020</v>
      </c>
    </row>
    <row r="2" spans="1:3" ht="31.5" x14ac:dyDescent="0.25">
      <c r="A2" s="184" t="s">
        <v>1</v>
      </c>
      <c r="B2" s="49" t="s">
        <v>198</v>
      </c>
      <c r="C2" s="185" t="s">
        <v>285</v>
      </c>
    </row>
    <row r="3" spans="1:3" ht="14.25" customHeight="1" x14ac:dyDescent="0.25">
      <c r="A3" s="186" t="s">
        <v>0</v>
      </c>
      <c r="B3" s="177">
        <v>91.9</v>
      </c>
      <c r="C3" s="52" t="s">
        <v>286</v>
      </c>
    </row>
    <row r="4" spans="1:3" ht="14.25" customHeight="1" x14ac:dyDescent="0.25">
      <c r="A4" s="53" t="s">
        <v>2</v>
      </c>
      <c r="B4" s="111">
        <v>1</v>
      </c>
      <c r="C4" s="52" t="s">
        <v>287</v>
      </c>
    </row>
    <row r="5" spans="1:3" ht="14.25" customHeight="1" x14ac:dyDescent="0.25">
      <c r="A5" s="53" t="s">
        <v>3</v>
      </c>
      <c r="B5" s="111">
        <v>2</v>
      </c>
      <c r="C5" s="52" t="s">
        <v>288</v>
      </c>
    </row>
    <row r="6" spans="1:3" ht="14.25" customHeight="1" x14ac:dyDescent="0.25">
      <c r="A6" s="53" t="s">
        <v>136</v>
      </c>
      <c r="B6" s="111">
        <v>2</v>
      </c>
      <c r="C6" s="52" t="s">
        <v>299</v>
      </c>
    </row>
    <row r="7" spans="1:3" ht="14.25" customHeight="1" x14ac:dyDescent="0.25">
      <c r="A7" s="53" t="s">
        <v>137</v>
      </c>
      <c r="B7" s="111">
        <v>0</v>
      </c>
      <c r="C7" s="52" t="s">
        <v>300</v>
      </c>
    </row>
    <row r="8" spans="1:3" ht="14.25" customHeight="1" x14ac:dyDescent="0.25">
      <c r="A8" s="53" t="s">
        <v>6</v>
      </c>
      <c r="B8" s="111">
        <v>3</v>
      </c>
      <c r="C8" s="52" t="s">
        <v>301</v>
      </c>
    </row>
    <row r="9" spans="1:3" ht="14.25" customHeight="1" x14ac:dyDescent="0.25">
      <c r="A9" s="53" t="s">
        <v>7</v>
      </c>
      <c r="B9" s="111">
        <v>0</v>
      </c>
      <c r="C9" s="52"/>
    </row>
    <row r="10" spans="1:3" ht="14.25" customHeight="1" x14ac:dyDescent="0.25">
      <c r="A10" s="53" t="s">
        <v>8</v>
      </c>
      <c r="B10" s="111">
        <v>0</v>
      </c>
      <c r="C10" s="52"/>
    </row>
    <row r="11" spans="1:3" ht="14.25" customHeight="1" x14ac:dyDescent="0.25">
      <c r="A11" s="53" t="s">
        <v>9</v>
      </c>
      <c r="B11" s="111">
        <v>0</v>
      </c>
      <c r="C11" s="52"/>
    </row>
    <row r="12" spans="1:3" ht="14.25" customHeight="1" x14ac:dyDescent="0.25">
      <c r="A12" s="53" t="s">
        <v>10</v>
      </c>
      <c r="B12" s="111">
        <v>0</v>
      </c>
      <c r="C12" s="52"/>
    </row>
    <row r="13" spans="1:3" ht="14.25" customHeight="1" x14ac:dyDescent="0.25">
      <c r="A13" s="53" t="s">
        <v>11</v>
      </c>
      <c r="B13" s="111">
        <v>0</v>
      </c>
      <c r="C13" s="52" t="s">
        <v>290</v>
      </c>
    </row>
    <row r="14" spans="1:3" ht="14.25" customHeight="1" x14ac:dyDescent="0.25">
      <c r="A14" s="53" t="s">
        <v>12</v>
      </c>
      <c r="B14" s="111">
        <v>6</v>
      </c>
      <c r="C14" s="52" t="s">
        <v>302</v>
      </c>
    </row>
    <row r="15" spans="1:3" ht="14.25" customHeight="1" x14ac:dyDescent="0.25">
      <c r="A15" s="53" t="s">
        <v>13</v>
      </c>
      <c r="B15" s="111">
        <v>3</v>
      </c>
      <c r="C15" s="52" t="s">
        <v>303</v>
      </c>
    </row>
    <row r="16" spans="1:3" ht="14.25" customHeight="1" x14ac:dyDescent="0.25">
      <c r="A16" s="54" t="s">
        <v>14</v>
      </c>
      <c r="B16" s="111"/>
      <c r="C16" s="52"/>
    </row>
    <row r="17" spans="1:3" ht="63" customHeight="1" x14ac:dyDescent="0.25">
      <c r="A17" s="55" t="s">
        <v>15</v>
      </c>
      <c r="B17" s="111"/>
      <c r="C17" s="52" t="s">
        <v>304</v>
      </c>
    </row>
    <row r="18" spans="1:3" ht="89.25" customHeight="1" x14ac:dyDescent="0.25">
      <c r="A18" s="55" t="s">
        <v>16</v>
      </c>
      <c r="B18" s="111"/>
      <c r="C18" s="52" t="s">
        <v>314</v>
      </c>
    </row>
    <row r="19" spans="1:3" ht="94.5" x14ac:dyDescent="0.25">
      <c r="A19" s="56" t="s">
        <v>17</v>
      </c>
      <c r="B19" s="181"/>
      <c r="C19" s="58" t="s">
        <v>305</v>
      </c>
    </row>
    <row r="20" spans="1:3" x14ac:dyDescent="0.25">
      <c r="A20" s="4"/>
      <c r="B20" s="5"/>
      <c r="C20" s="4"/>
    </row>
    <row r="21" spans="1:3" ht="31.5" x14ac:dyDescent="0.25">
      <c r="A21" s="184" t="s">
        <v>98</v>
      </c>
      <c r="B21" s="49" t="s">
        <v>198</v>
      </c>
      <c r="C21" s="185" t="s">
        <v>285</v>
      </c>
    </row>
    <row r="22" spans="1:3" ht="15.75" x14ac:dyDescent="0.25">
      <c r="A22" s="186" t="s">
        <v>94</v>
      </c>
      <c r="B22" s="111">
        <v>1</v>
      </c>
      <c r="C22" s="52" t="s">
        <v>291</v>
      </c>
    </row>
    <row r="23" spans="1:3" ht="15.75" x14ac:dyDescent="0.25">
      <c r="A23" s="186" t="s">
        <v>95</v>
      </c>
      <c r="B23" s="111">
        <v>3</v>
      </c>
      <c r="C23" s="52" t="s">
        <v>292</v>
      </c>
    </row>
    <row r="24" spans="1:3" ht="15.75" x14ac:dyDescent="0.25">
      <c r="A24" s="186" t="s">
        <v>96</v>
      </c>
      <c r="B24" s="111">
        <v>0</v>
      </c>
      <c r="C24" s="52"/>
    </row>
    <row r="25" spans="1:3" ht="15.75" x14ac:dyDescent="0.25">
      <c r="A25" s="186" t="s">
        <v>97</v>
      </c>
      <c r="B25" s="111">
        <v>2</v>
      </c>
      <c r="C25" s="52" t="s">
        <v>293</v>
      </c>
    </row>
    <row r="26" spans="1:3" ht="15.75" x14ac:dyDescent="0.25">
      <c r="A26" s="186" t="s">
        <v>117</v>
      </c>
      <c r="B26" s="111">
        <v>0</v>
      </c>
      <c r="C26" s="52"/>
    </row>
    <row r="27" spans="1:3" ht="15.75" x14ac:dyDescent="0.25">
      <c r="A27" s="53" t="s">
        <v>2</v>
      </c>
      <c r="B27" s="111">
        <v>2</v>
      </c>
      <c r="C27" s="52" t="s">
        <v>294</v>
      </c>
    </row>
    <row r="28" spans="1:3" ht="47.25" x14ac:dyDescent="0.25">
      <c r="A28" s="53" t="s">
        <v>3</v>
      </c>
      <c r="B28" s="111">
        <v>2</v>
      </c>
      <c r="C28" s="52" t="s">
        <v>295</v>
      </c>
    </row>
    <row r="29" spans="1:3" ht="21" customHeight="1" x14ac:dyDescent="0.25">
      <c r="A29" s="53" t="s">
        <v>136</v>
      </c>
      <c r="B29" s="111">
        <v>8</v>
      </c>
      <c r="C29" s="52" t="s">
        <v>306</v>
      </c>
    </row>
    <row r="30" spans="1:3" ht="15.75" x14ac:dyDescent="0.25">
      <c r="A30" s="53" t="s">
        <v>137</v>
      </c>
      <c r="B30" s="111">
        <v>0</v>
      </c>
      <c r="C30" s="52" t="s">
        <v>263</v>
      </c>
    </row>
    <row r="31" spans="1:3" ht="15.75" x14ac:dyDescent="0.25">
      <c r="A31" s="53" t="s">
        <v>6</v>
      </c>
      <c r="B31" s="111">
        <v>3</v>
      </c>
      <c r="C31" s="52" t="s">
        <v>289</v>
      </c>
    </row>
    <row r="32" spans="1:3" ht="15.75" x14ac:dyDescent="0.25">
      <c r="A32" s="53" t="s">
        <v>7</v>
      </c>
      <c r="B32" s="111">
        <v>0</v>
      </c>
      <c r="C32" s="52"/>
    </row>
    <row r="33" spans="1:3" ht="15.75" x14ac:dyDescent="0.25">
      <c r="A33" s="53" t="s">
        <v>8</v>
      </c>
      <c r="B33" s="111">
        <v>0</v>
      </c>
      <c r="C33" s="52"/>
    </row>
    <row r="34" spans="1:3" ht="15.75" x14ac:dyDescent="0.25">
      <c r="A34" s="53" t="s">
        <v>9</v>
      </c>
      <c r="B34" s="111">
        <v>0</v>
      </c>
      <c r="C34" s="52"/>
    </row>
    <row r="35" spans="1:3" ht="15.75" x14ac:dyDescent="0.25">
      <c r="A35" s="53" t="s">
        <v>10</v>
      </c>
      <c r="B35" s="111">
        <v>0</v>
      </c>
      <c r="C35" s="52"/>
    </row>
    <row r="36" spans="1:3" ht="15.75" x14ac:dyDescent="0.25">
      <c r="A36" s="53" t="s">
        <v>11</v>
      </c>
      <c r="B36" s="111">
        <v>0</v>
      </c>
      <c r="C36" s="52"/>
    </row>
    <row r="37" spans="1:3" ht="15.75" x14ac:dyDescent="0.25">
      <c r="A37" s="53" t="s">
        <v>12</v>
      </c>
      <c r="B37" s="111">
        <v>2</v>
      </c>
      <c r="C37" s="52" t="s">
        <v>296</v>
      </c>
    </row>
    <row r="38" spans="1:3" ht="15.75" x14ac:dyDescent="0.25">
      <c r="A38" s="53" t="s">
        <v>13</v>
      </c>
      <c r="B38" s="111">
        <v>2</v>
      </c>
      <c r="C38" s="52" t="s">
        <v>296</v>
      </c>
    </row>
    <row r="39" spans="1:3" ht="15.75" x14ac:dyDescent="0.25">
      <c r="A39" s="54" t="s">
        <v>14</v>
      </c>
      <c r="B39" s="111"/>
      <c r="C39" s="52"/>
    </row>
    <row r="40" spans="1:3" ht="47.25" x14ac:dyDescent="0.25">
      <c r="A40" s="55" t="s">
        <v>15</v>
      </c>
      <c r="B40" s="111"/>
      <c r="C40" s="52" t="s">
        <v>297</v>
      </c>
    </row>
    <row r="41" spans="1:3" ht="15.75" x14ac:dyDescent="0.25">
      <c r="A41" s="55" t="s">
        <v>307</v>
      </c>
      <c r="B41" s="111"/>
      <c r="C41" s="52" t="s">
        <v>313</v>
      </c>
    </row>
    <row r="42" spans="1:3" ht="41.25" customHeight="1" x14ac:dyDescent="0.25">
      <c r="A42" s="55" t="s">
        <v>16</v>
      </c>
      <c r="B42" s="111"/>
      <c r="C42" s="52" t="s">
        <v>298</v>
      </c>
    </row>
    <row r="43" spans="1:3" ht="15.75" x14ac:dyDescent="0.25">
      <c r="A43" s="55" t="s">
        <v>308</v>
      </c>
      <c r="B43" s="111"/>
      <c r="C43" s="52" t="s">
        <v>309</v>
      </c>
    </row>
    <row r="44" spans="1:3" ht="22.5" customHeight="1" x14ac:dyDescent="0.25">
      <c r="A44" s="55" t="s">
        <v>17</v>
      </c>
      <c r="B44" s="111"/>
      <c r="C44" s="52" t="s">
        <v>312</v>
      </c>
    </row>
    <row r="45" spans="1:3" ht="31.5" x14ac:dyDescent="0.25">
      <c r="A45" s="56" t="s">
        <v>310</v>
      </c>
      <c r="B45" s="181"/>
      <c r="C45" s="58" t="s">
        <v>311</v>
      </c>
    </row>
  </sheetData>
  <printOptions horizontalCentered="1"/>
  <pageMargins left="0.31496062992125984" right="0.31496062992125984" top="0.55118110236220474" bottom="0.35433070866141736" header="0.31496062992125984" footer="0.31496062992125984"/>
  <pageSetup paperSize="9" scale="86"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42"/>
  <sheetViews>
    <sheetView workbookViewId="0">
      <selection activeCell="C2" sqref="C2"/>
    </sheetView>
  </sheetViews>
  <sheetFormatPr defaultRowHeight="15" x14ac:dyDescent="0.25"/>
  <cols>
    <col min="1" max="1" width="32.42578125" customWidth="1"/>
    <col min="2" max="2" width="10.42578125" style="2" customWidth="1"/>
    <col min="3" max="3" width="120.7109375" customWidth="1"/>
  </cols>
  <sheetData>
    <row r="1" spans="1:3" ht="18.75" x14ac:dyDescent="0.25">
      <c r="A1" s="188" t="s">
        <v>116</v>
      </c>
      <c r="B1" s="189" t="s">
        <v>22</v>
      </c>
      <c r="C1" s="190">
        <v>2020</v>
      </c>
    </row>
    <row r="2" spans="1:3" ht="30" x14ac:dyDescent="0.25">
      <c r="A2" s="145" t="s">
        <v>1</v>
      </c>
      <c r="B2" s="70" t="s">
        <v>199</v>
      </c>
      <c r="C2" s="71" t="s">
        <v>315</v>
      </c>
    </row>
    <row r="3" spans="1:3" x14ac:dyDescent="0.25">
      <c r="A3" s="146" t="s">
        <v>0</v>
      </c>
      <c r="B3" s="201">
        <v>90.4</v>
      </c>
      <c r="C3" s="78" t="s">
        <v>317</v>
      </c>
    </row>
    <row r="4" spans="1:3" x14ac:dyDescent="0.25">
      <c r="A4" s="61" t="s">
        <v>2</v>
      </c>
      <c r="B4" s="46">
        <v>2</v>
      </c>
      <c r="C4" s="78" t="s">
        <v>334</v>
      </c>
    </row>
    <row r="5" spans="1:3" x14ac:dyDescent="0.25">
      <c r="A5" s="61" t="s">
        <v>3</v>
      </c>
      <c r="B5" s="46">
        <v>5</v>
      </c>
      <c r="C5" s="78" t="s">
        <v>335</v>
      </c>
    </row>
    <row r="6" spans="1:3" ht="15.75" x14ac:dyDescent="0.25">
      <c r="A6" s="61" t="s">
        <v>188</v>
      </c>
      <c r="B6" s="46">
        <v>3</v>
      </c>
      <c r="C6" s="78" t="s">
        <v>336</v>
      </c>
    </row>
    <row r="7" spans="1:3" ht="15.75" x14ac:dyDescent="0.25">
      <c r="A7" s="61" t="s">
        <v>143</v>
      </c>
      <c r="B7" s="46">
        <v>0</v>
      </c>
      <c r="C7" s="78" t="s">
        <v>337</v>
      </c>
    </row>
    <row r="8" spans="1:3" x14ac:dyDescent="0.25">
      <c r="A8" s="61" t="s">
        <v>6</v>
      </c>
      <c r="B8" s="46">
        <v>3</v>
      </c>
      <c r="C8" s="187" t="s">
        <v>318</v>
      </c>
    </row>
    <row r="9" spans="1:3" x14ac:dyDescent="0.25">
      <c r="A9" s="61" t="s">
        <v>7</v>
      </c>
      <c r="B9" s="46">
        <v>0</v>
      </c>
      <c r="C9" s="78"/>
    </row>
    <row r="10" spans="1:3" x14ac:dyDescent="0.25">
      <c r="A10" s="61" t="s">
        <v>8</v>
      </c>
      <c r="B10" s="46">
        <v>0</v>
      </c>
      <c r="C10" s="78" t="s">
        <v>319</v>
      </c>
    </row>
    <row r="11" spans="1:3" x14ac:dyDescent="0.25">
      <c r="A11" s="61" t="s">
        <v>9</v>
      </c>
      <c r="B11" s="46">
        <v>0</v>
      </c>
      <c r="C11" s="78"/>
    </row>
    <row r="12" spans="1:3" x14ac:dyDescent="0.25">
      <c r="A12" s="61" t="s">
        <v>10</v>
      </c>
      <c r="B12" s="46">
        <v>0</v>
      </c>
      <c r="C12" s="78"/>
    </row>
    <row r="13" spans="1:3" x14ac:dyDescent="0.25">
      <c r="A13" s="61" t="s">
        <v>11</v>
      </c>
      <c r="B13" s="46">
        <v>1</v>
      </c>
      <c r="C13" s="78" t="s">
        <v>338</v>
      </c>
    </row>
    <row r="14" spans="1:3" x14ac:dyDescent="0.25">
      <c r="A14" s="61" t="s">
        <v>12</v>
      </c>
      <c r="B14" s="46">
        <v>1</v>
      </c>
      <c r="C14" s="78" t="s">
        <v>339</v>
      </c>
    </row>
    <row r="15" spans="1:3" x14ac:dyDescent="0.25">
      <c r="A15" s="61" t="s">
        <v>13</v>
      </c>
      <c r="B15" s="46">
        <v>3</v>
      </c>
      <c r="C15" s="78" t="s">
        <v>320</v>
      </c>
    </row>
    <row r="16" spans="1:3" x14ac:dyDescent="0.25">
      <c r="A16" s="106" t="s">
        <v>14</v>
      </c>
      <c r="B16" s="46"/>
      <c r="C16" s="78"/>
    </row>
    <row r="17" spans="1:3" x14ac:dyDescent="0.25">
      <c r="A17" s="147" t="s">
        <v>15</v>
      </c>
      <c r="B17" s="46"/>
      <c r="C17" s="78" t="s">
        <v>321</v>
      </c>
    </row>
    <row r="18" spans="1:3" x14ac:dyDescent="0.25">
      <c r="A18" s="147" t="s">
        <v>16</v>
      </c>
      <c r="B18" s="46"/>
      <c r="C18" s="78" t="s">
        <v>322</v>
      </c>
    </row>
    <row r="19" spans="1:3" x14ac:dyDescent="0.25">
      <c r="A19" s="148" t="s">
        <v>17</v>
      </c>
      <c r="B19" s="62"/>
      <c r="C19" s="79" t="s">
        <v>340</v>
      </c>
    </row>
    <row r="20" spans="1:3" x14ac:dyDescent="0.25">
      <c r="A20" s="4"/>
      <c r="B20" s="5"/>
      <c r="C20" s="4"/>
    </row>
    <row r="21" spans="1:3" ht="31.5" x14ac:dyDescent="0.25">
      <c r="A21" s="210" t="s">
        <v>98</v>
      </c>
      <c r="B21" s="211" t="s">
        <v>199</v>
      </c>
      <c r="C21" s="212" t="s">
        <v>315</v>
      </c>
    </row>
    <row r="22" spans="1:3" x14ac:dyDescent="0.25">
      <c r="A22" s="191" t="s">
        <v>94</v>
      </c>
      <c r="B22" s="192">
        <v>0</v>
      </c>
      <c r="C22" s="193"/>
    </row>
    <row r="23" spans="1:3" ht="30" x14ac:dyDescent="0.25">
      <c r="A23" s="191" t="s">
        <v>95</v>
      </c>
      <c r="B23" s="192">
        <v>6</v>
      </c>
      <c r="C23" s="193" t="s">
        <v>323</v>
      </c>
    </row>
    <row r="24" spans="1:3" x14ac:dyDescent="0.25">
      <c r="A24" s="191" t="s">
        <v>96</v>
      </c>
      <c r="B24" s="192">
        <v>1</v>
      </c>
      <c r="C24" s="193" t="s">
        <v>324</v>
      </c>
    </row>
    <row r="25" spans="1:3" x14ac:dyDescent="0.25">
      <c r="A25" s="191" t="s">
        <v>97</v>
      </c>
      <c r="B25" s="192">
        <v>2</v>
      </c>
      <c r="C25" s="193" t="s">
        <v>325</v>
      </c>
    </row>
    <row r="26" spans="1:3" x14ac:dyDescent="0.25">
      <c r="A26" s="191" t="s">
        <v>117</v>
      </c>
      <c r="B26" s="192">
        <v>0</v>
      </c>
      <c r="C26" s="193"/>
    </row>
    <row r="27" spans="1:3" x14ac:dyDescent="0.25">
      <c r="A27" s="194" t="s">
        <v>2</v>
      </c>
      <c r="B27" s="192">
        <v>3</v>
      </c>
      <c r="C27" s="193" t="s">
        <v>326</v>
      </c>
    </row>
    <row r="28" spans="1:3" x14ac:dyDescent="0.25">
      <c r="A28" s="194" t="s">
        <v>3</v>
      </c>
      <c r="B28" s="192">
        <v>1</v>
      </c>
      <c r="C28" s="193" t="s">
        <v>327</v>
      </c>
    </row>
    <row r="29" spans="1:3" ht="30" x14ac:dyDescent="0.25">
      <c r="A29" s="194" t="s">
        <v>188</v>
      </c>
      <c r="B29" s="192">
        <v>5</v>
      </c>
      <c r="C29" s="193" t="s">
        <v>328</v>
      </c>
    </row>
    <row r="30" spans="1:3" ht="15.75" x14ac:dyDescent="0.25">
      <c r="A30" s="194" t="s">
        <v>143</v>
      </c>
      <c r="B30" s="192">
        <v>0</v>
      </c>
      <c r="C30" s="193" t="s">
        <v>337</v>
      </c>
    </row>
    <row r="31" spans="1:3" x14ac:dyDescent="0.25">
      <c r="A31" s="194" t="s">
        <v>6</v>
      </c>
      <c r="B31" s="192">
        <v>3</v>
      </c>
      <c r="C31" s="195" t="s">
        <v>318</v>
      </c>
    </row>
    <row r="32" spans="1:3" x14ac:dyDescent="0.25">
      <c r="A32" s="194" t="s">
        <v>7</v>
      </c>
      <c r="B32" s="192">
        <v>0</v>
      </c>
      <c r="C32" s="193"/>
    </row>
    <row r="33" spans="1:3" x14ac:dyDescent="0.25">
      <c r="A33" s="194" t="s">
        <v>8</v>
      </c>
      <c r="B33" s="192">
        <v>1</v>
      </c>
      <c r="C33" s="193" t="s">
        <v>341</v>
      </c>
    </row>
    <row r="34" spans="1:3" x14ac:dyDescent="0.25">
      <c r="A34" s="194" t="s">
        <v>9</v>
      </c>
      <c r="B34" s="192">
        <v>0</v>
      </c>
      <c r="C34" s="193"/>
    </row>
    <row r="35" spans="1:3" x14ac:dyDescent="0.25">
      <c r="A35" s="194" t="s">
        <v>10</v>
      </c>
      <c r="B35" s="192">
        <v>1</v>
      </c>
      <c r="C35" s="193" t="s">
        <v>342</v>
      </c>
    </row>
    <row r="36" spans="1:3" x14ac:dyDescent="0.25">
      <c r="A36" s="194" t="s">
        <v>11</v>
      </c>
      <c r="B36" s="192">
        <v>2</v>
      </c>
      <c r="C36" s="193" t="s">
        <v>329</v>
      </c>
    </row>
    <row r="37" spans="1:3" x14ac:dyDescent="0.25">
      <c r="A37" s="194" t="s">
        <v>12</v>
      </c>
      <c r="B37" s="192">
        <v>1</v>
      </c>
      <c r="C37" s="193" t="s">
        <v>330</v>
      </c>
    </row>
    <row r="38" spans="1:3" x14ac:dyDescent="0.25">
      <c r="A38" s="194" t="s">
        <v>13</v>
      </c>
      <c r="B38" s="192">
        <v>0</v>
      </c>
      <c r="C38" s="193"/>
    </row>
    <row r="39" spans="1:3" ht="15" customHeight="1" x14ac:dyDescent="0.25">
      <c r="A39" s="196" t="s">
        <v>14</v>
      </c>
      <c r="B39" s="192"/>
      <c r="C39" s="193"/>
    </row>
    <row r="40" spans="1:3" ht="34.5" customHeight="1" x14ac:dyDescent="0.25">
      <c r="A40" s="197" t="s">
        <v>15</v>
      </c>
      <c r="B40" s="192"/>
      <c r="C40" s="193" t="s">
        <v>331</v>
      </c>
    </row>
    <row r="41" spans="1:3" ht="30" x14ac:dyDescent="0.25">
      <c r="A41" s="197" t="s">
        <v>16</v>
      </c>
      <c r="B41" s="192"/>
      <c r="C41" s="193" t="s">
        <v>332</v>
      </c>
    </row>
    <row r="42" spans="1:3" x14ac:dyDescent="0.25">
      <c r="A42" s="198" t="s">
        <v>17</v>
      </c>
      <c r="B42" s="199"/>
      <c r="C42" s="200" t="s">
        <v>333</v>
      </c>
    </row>
  </sheetData>
  <printOptions horizontalCentered="1" verticalCentered="1"/>
  <pageMargins left="0" right="0" top="0" bottom="0" header="0.31496062992126" footer="0.31496062992126"/>
  <pageSetup paperSize="9" scale="83"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2020 Archived</vt:lpstr>
      <vt:lpstr>Graphics</vt:lpstr>
      <vt:lpstr>Summary</vt:lpstr>
      <vt:lpstr>Feb.</vt:lpstr>
      <vt:lpstr>Mar.</vt:lpstr>
      <vt:lpstr>Apr.</vt:lpstr>
      <vt:lpstr>May</vt:lpstr>
      <vt:lpstr>Jun.</vt:lpstr>
      <vt:lpstr>Jul.</vt:lpstr>
      <vt:lpstr>Aug.</vt:lpstr>
      <vt:lpstr>Sept.</vt:lpstr>
      <vt:lpstr>Oct.</vt:lpstr>
      <vt:lpstr>Nov.</vt:lpstr>
      <vt:lpstr>Dec.</vt:lpstr>
      <vt:lpstr>Jan.</vt:lpstr>
      <vt:lpstr>Definitions</vt:lpstr>
      <vt:lpstr>2019 Archived</vt:lpstr>
      <vt:lpstr>Note</vt:lpstr>
      <vt:lpstr>'2019 Archived'!Print_Area</vt:lpstr>
      <vt:lpstr>'2020 Archived'!Print_Area</vt:lpstr>
      <vt:lpstr>Apr.!Print_Area</vt:lpstr>
      <vt:lpstr>Aug.!Print_Area</vt:lpstr>
      <vt:lpstr>Jul.!Print_Area</vt:lpstr>
      <vt:lpstr>Oct.!Print_Area</vt:lpstr>
      <vt:lpstr>Sept.!Print_Area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2020-05-21T18:52:21Z</cp:lastPrinted>
  <dcterms:created xsi:type="dcterms:W3CDTF">2019-06-02T01:40:52Z</dcterms:created>
  <dcterms:modified xsi:type="dcterms:W3CDTF">2021-02-11T00:23:36Z</dcterms:modified>
</cp:coreProperties>
</file>