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BOARD Indicators Reports\BOARD Indicators Reports_January 2020 to December 2020\12_Dec_2020_Jan._2020 Key Indicators_Monthly_Rolling_Final\"/>
    </mc:Choice>
  </mc:AlternateContent>
  <xr:revisionPtr revIDLastSave="0" documentId="13_ncr:1_{3359717C-2404-4183-8F2C-60D02318877E}" xr6:coauthVersionLast="46" xr6:coauthVersionMax="46" xr10:uidLastSave="{00000000-0000-0000-0000-000000000000}"/>
  <bookViews>
    <workbookView xWindow="-120" yWindow="-120" windowWidth="29040" windowHeight="15840" tabRatio="652" activeTab="14" xr2:uid="{E40E95A0-1013-4E22-8A80-B535A399005B}"/>
  </bookViews>
  <sheets>
    <sheet name="2020 Archived" sheetId="19" r:id="rId1"/>
    <sheet name="Graphics" sheetId="18" r:id="rId2"/>
    <sheet name="Summary" sheetId="13" r:id="rId3"/>
    <sheet name="Jan." sheetId="1" r:id="rId4"/>
    <sheet name="Feb." sheetId="2" r:id="rId5"/>
    <sheet name="Mar." sheetId="12" r:id="rId6"/>
    <sheet name="Apr." sheetId="11" r:id="rId7"/>
    <sheet name="May" sheetId="10" r:id="rId8"/>
    <sheet name="June" sheetId="9" r:id="rId9"/>
    <sheet name="July" sheetId="8" r:id="rId10"/>
    <sheet name="Aug." sheetId="7" r:id="rId11"/>
    <sheet name="Sept." sheetId="6" r:id="rId12"/>
    <sheet name="Oct." sheetId="5" r:id="rId13"/>
    <sheet name="Nov." sheetId="4" r:id="rId14"/>
    <sheet name="Dec." sheetId="3" r:id="rId15"/>
    <sheet name="Definitions" sheetId="15" r:id="rId16"/>
    <sheet name="2019 Archived" sheetId="14" r:id="rId17"/>
    <sheet name="Notes" sheetId="16" r:id="rId18"/>
    <sheet name="Sheet1" sheetId="17" r:id="rId19"/>
  </sheets>
  <definedNames>
    <definedName name="_xlnm.Print_Area" localSheetId="16">'2019 Archived'!$A$1:$M$31</definedName>
    <definedName name="_xlnm.Print_Area" localSheetId="0">'2020 Archived'!$A$1:$M$31</definedName>
    <definedName name="_xlnm.Print_Area" localSheetId="6">Table1424[#All]</definedName>
    <definedName name="_xlnm.Print_Area" localSheetId="10">Aug.!$A$1:$C$39</definedName>
    <definedName name="_xlnm.Print_Area" localSheetId="14">Dec.!$A$20:$C$39</definedName>
    <definedName name="_xlnm.Print_Area" localSheetId="1">Graphics!$B$1:$R$54</definedName>
    <definedName name="_xlnm.Print_Area" localSheetId="3">Jan.!$A$1:$C$19</definedName>
    <definedName name="_xlnm.Print_Area" localSheetId="9">Table14618[#All]</definedName>
    <definedName name="_xlnm.Print_Area" localSheetId="8">Table14620[#All]</definedName>
    <definedName name="_xlnm.Print_Area" localSheetId="5">Table1426[#All]</definedName>
    <definedName name="_xlnm.Print_Area" localSheetId="7">May!$A$1:$C$19</definedName>
    <definedName name="_xlnm.Print_Area" localSheetId="13">Table14610[#All]</definedName>
    <definedName name="_xlnm.Print_Area" localSheetId="12">Oct.!$A$1:$C$19</definedName>
    <definedName name="_xlnm.Print_Area" localSheetId="11">Sept.!$A$1:$C$19</definedName>
    <definedName name="_xlnm.Print_Area" localSheetId="2">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9" l="1"/>
  <c r="J30" i="19"/>
  <c r="J29" i="19"/>
  <c r="J28" i="19"/>
  <c r="J27" i="19"/>
  <c r="J26" i="19"/>
  <c r="J25" i="19"/>
  <c r="J24" i="19"/>
  <c r="J23" i="19"/>
  <c r="J22" i="19"/>
  <c r="J21" i="19"/>
  <c r="J20" i="19"/>
  <c r="J19" i="19"/>
  <c r="J18" i="19"/>
  <c r="N19" i="13"/>
  <c r="N20" i="13"/>
  <c r="N21" i="13"/>
  <c r="N22" i="13"/>
  <c r="N23" i="13"/>
  <c r="N24" i="13"/>
  <c r="N25" i="13"/>
  <c r="N26" i="13"/>
  <c r="N27" i="13"/>
  <c r="N28" i="13"/>
  <c r="N29" i="13"/>
  <c r="N30" i="13"/>
  <c r="N31" i="13"/>
  <c r="N18" i="13"/>
  <c r="O19" i="13"/>
  <c r="O20" i="13"/>
  <c r="O21" i="13"/>
  <c r="O22" i="13"/>
  <c r="O23" i="13"/>
  <c r="O24" i="13"/>
  <c r="O25" i="13"/>
  <c r="O26" i="13"/>
  <c r="O27" i="13"/>
  <c r="O28" i="13"/>
  <c r="O29" i="13"/>
  <c r="O30" i="13"/>
  <c r="O31" i="13"/>
  <c r="O18" i="13"/>
  <c r="N5" i="13"/>
  <c r="N6" i="13"/>
  <c r="N7" i="13"/>
  <c r="N8" i="13"/>
  <c r="N9" i="13"/>
  <c r="N10" i="13"/>
  <c r="N11" i="13"/>
  <c r="N12" i="13"/>
  <c r="N13" i="13"/>
  <c r="N14" i="13"/>
  <c r="N15" i="13"/>
  <c r="N4" i="13"/>
  <c r="O4" i="13"/>
  <c r="O5" i="13"/>
  <c r="O6" i="13"/>
  <c r="O7" i="13"/>
  <c r="O8" i="13"/>
  <c r="O9" i="13"/>
  <c r="O10" i="13"/>
  <c r="O11" i="13"/>
  <c r="O12" i="13"/>
  <c r="O13" i="13"/>
  <c r="O14" i="13"/>
  <c r="O15" i="13"/>
  <c r="O3" i="13"/>
  <c r="E22" i="3" l="1"/>
</calcChain>
</file>

<file path=xl/sharedStrings.xml><?xml version="1.0" encoding="utf-8"?>
<sst xmlns="http://schemas.openxmlformats.org/spreadsheetml/2006/main" count="989" uniqueCount="409">
  <si>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</si>
  <si>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</si>
  <si>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</si>
  <si>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</si>
  <si>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</si>
  <si>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</si>
  <si>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</si>
  <si>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</si>
  <si>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</si>
  <si>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</si>
  <si>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</si>
  <si>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</si>
  <si>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</si>
  <si>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</si>
  <si>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</si>
  <si>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</si>
  <si>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</si>
  <si>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</si>
  <si>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</si>
  <si>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</si>
  <si>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</si>
  <si>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</si>
  <si>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</si>
  <si>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</si>
  <si>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</si>
  <si>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 xml:space="preserve">Rolling Data Archive </t>
  </si>
  <si>
    <t>Monthly Average for Year Ending</t>
  </si>
  <si>
    <t>Parkwood Mennonite Home</t>
  </si>
  <si>
    <t># Monthly Occupancy GH (18)</t>
  </si>
  <si>
    <t># Monthly Occupancy Suites (77)</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</si>
  <si>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</si>
  <si>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</si>
  <si>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</si>
  <si>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</si>
  <si>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</si>
  <si>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</si>
  <si>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</si>
  <si>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</si>
  <si>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</si>
  <si>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</si>
  <si>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</si>
  <si>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</si>
  <si>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</si>
  <si>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</si>
  <si>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</si>
  <si>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</si>
  <si>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</si>
  <si>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</si>
  <si>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</si>
  <si>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</si>
  <si>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</si>
  <si>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</si>
  <si>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</si>
  <si>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</si>
  <si>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</si>
  <si>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</si>
  <si>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</si>
  <si>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</si>
  <si>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</si>
  <si>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</si>
  <si>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</si>
  <si>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</si>
  <si>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</si>
  <si>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</si>
  <si>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</si>
  <si>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</si>
  <si>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</si>
  <si>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</si>
  <si>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</si>
  <si>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</si>
  <si>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</si>
  <si>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</si>
  <si>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</si>
  <si>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</si>
  <si>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</si>
  <si>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</si>
  <si>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</si>
  <si>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</si>
  <si>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</si>
  <si>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</si>
  <si>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</si>
  <si>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</si>
  <si>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</si>
  <si>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</si>
  <si>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</si>
  <si>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</si>
  <si>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</si>
  <si>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</si>
  <si>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</si>
  <si>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</si>
  <si>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</si>
  <si>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</si>
  <si>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</si>
  <si>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</si>
  <si>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</si>
  <si>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</si>
  <si>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</si>
  <si>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</si>
  <si>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</si>
  <si>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</si>
  <si>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</si>
  <si>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</si>
  <si>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</si>
  <si>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</si>
  <si>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</si>
  <si>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</si>
  <si>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</si>
  <si>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</si>
  <si>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May
Number</t>
  </si>
  <si>
    <t>2019
May</t>
  </si>
  <si>
    <t>2019
April</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</si>
  <si>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</si>
  <si>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</si>
  <si>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</si>
  <si>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</si>
  <si>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</si>
  <si>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</si>
  <si>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</si>
  <si>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</si>
  <si>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</si>
  <si>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</si>
  <si>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82 residents</t>
  </si>
  <si>
    <t>2019
June</t>
  </si>
  <si>
    <r>
      <t>Complaints (</t>
    </r>
    <r>
      <rPr>
        <i/>
        <sz val="11"/>
        <color theme="1"/>
        <rFont val="Calibri"/>
        <family val="2"/>
        <scheme val="minor"/>
      </rPr>
      <t>Resident</t>
    </r>
    <r>
      <rPr>
        <sz val="11"/>
        <color theme="1"/>
        <rFont val="Calibri"/>
        <family val="2"/>
        <scheme val="minor"/>
      </rPr>
      <t>)</t>
    </r>
  </si>
  <si>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</si>
  <si>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</si>
  <si>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February</t>
  </si>
  <si>
    <t>September</t>
  </si>
  <si>
    <t>October</t>
  </si>
  <si>
    <t>November</t>
  </si>
  <si>
    <t>December</t>
  </si>
  <si>
    <t>January</t>
  </si>
  <si>
    <t>2019
July</t>
  </si>
  <si>
    <t>2019
Aug.</t>
  </si>
  <si>
    <t>August 2019 - Narrative</t>
  </si>
  <si>
    <t>2019
Sept.</t>
  </si>
  <si>
    <t>July
Number</t>
  </si>
  <si>
    <t>2019
Oct.</t>
  </si>
  <si>
    <t>June
Number</t>
  </si>
  <si>
    <t>2019
Nov.</t>
  </si>
  <si>
    <t>25 residents</t>
  </si>
  <si>
    <r>
      <t>Code Training (</t>
    </r>
    <r>
      <rPr>
        <i/>
        <sz val="11"/>
        <color theme="1"/>
        <rFont val="Calibri"/>
        <family val="2"/>
        <scheme val="minor"/>
      </rPr>
      <t>name codes</t>
    </r>
    <r>
      <rPr>
        <sz val="11"/>
        <color theme="1"/>
        <rFont val="Calibri"/>
        <family val="2"/>
        <scheme val="minor"/>
      </rPr>
      <t>)</t>
    </r>
  </si>
  <si>
    <r>
      <t xml:space="preserve">Complaints </t>
    </r>
    <r>
      <rPr>
        <i/>
        <sz val="11"/>
        <color theme="1"/>
        <rFont val="Calibri"/>
        <family val="2"/>
        <scheme val="minor"/>
      </rPr>
      <t>(Resident)</t>
    </r>
  </si>
  <si>
    <r>
      <t xml:space="preserve">Code Training </t>
    </r>
    <r>
      <rPr>
        <i/>
        <sz val="11"/>
        <color theme="1"/>
        <rFont val="Calibri"/>
        <family val="2"/>
        <scheme val="minor"/>
      </rPr>
      <t>(name codes)</t>
    </r>
  </si>
  <si>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</si>
  <si>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</si>
  <si>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Expenditures &gt; $25,000</t>
  </si>
  <si>
    <t>Parkwood Mennonite Home Monthly Occupancy and Staffing</t>
  </si>
  <si>
    <t>2019
Dec.</t>
  </si>
  <si>
    <t>Code Grey - Loss Essential Service was due</t>
  </si>
  <si>
    <t>International Volunteer Exchange Student (IVEP) student Naeum Kim from South Korea has accepted our invitation for an 11 month placement starting in Sept 2020. She is awaiting VISA approval now. Successful meeting with Darcy &amp; Gus from the City of Waterloo aquatics program to look at a partnership for the City to supply staff to run additional pool programs, advertised through their seasonal guide, which will also be open to current Parkwood residents and Health Centre members. 3 RN students started Monday placement until April for Community Nursing Course from Conestoga College.</t>
  </si>
  <si>
    <t>Jan.
2020</t>
  </si>
  <si>
    <t>2020
Jan.</t>
  </si>
  <si>
    <t>2 Residents transferred from Parkwood Suites - both long term residents, glad we were able to accommodate in Long Term Care.  4 residents from the community.</t>
  </si>
  <si>
    <t>2 Coroner cases - 1 resident post falls, hip fracture with surgery and complications; 1 resident sudden cardiac event; 1 expected palliative, slow decline.  1 resident was discharged back into the community - under 60 years old, family purchased a home and made accommodations to support her at home.</t>
  </si>
  <si>
    <t>Days, Evening and Nights completed</t>
  </si>
  <si>
    <t>Resident to Resident abuse, both residents on a one to one with agency staff.  1 resident fell and sustained a fracture in her hand, which required a transfer to the emergency department and a cast.  We were unable to arrange for a fracture room visit.</t>
  </si>
  <si>
    <t xml:space="preserve">Ministry of Health Inspector came to complete a complaints inspection on a fall. - no non-compliance noted </t>
  </si>
  <si>
    <t>2 Code Blues - practice scenarios completed on days and evening.  1 actual Code White - on evenings, aggressive resident in Bauman.  1 actual Code Yellow - on evenings, missing resident, found in hair salon.  1 Code Red - actual on evening, resident in Weber Woods pulled the fire alarm.</t>
  </si>
  <si>
    <t>4 Kindness Foundations Training Classes were held in January - 120 staff were able to participate and it was well received with good satisfaction results. Kindness training was presented by Jennifer King, Laura Gorman and Joanne Gentile.  Monthly follow-up committee meeting booked to reinforce and support learned modules.  2 Classes on Violence and Harassment provided in partnership with the Steel Workers Union, for all dietary staff (cooks and dietary aides, Stacey Lichty and Elisabeth Piccinin attended).  This was in follow-up to the harassment complaint from September of 2019.  Course was well received.  The Union would like to provide further classes to the rest of the organization, not sure if that is necessary at this time.  Itacit training provided to Leadership Team at Parkwood.  Managers are now able to post own messages to groups on Itacit.  Available emails have been included and updated in Itacit.  Human Resources Law: The Year in Review (webinar from AdvantAge) was completed by all hiring Managers and Stella Ruza.  Offered Director of Care position to Patricia Venning - Nursing Leader from University Gates - she will join Parkwood at the end of February.</t>
  </si>
  <si>
    <t xml:space="preserve">High occupancy rate, continue to have a long waiting list. </t>
  </si>
  <si>
    <t>Hired a new Nurse Practitioner, to be shared with the Elliott.  Working at the Elliott in January and will transition here in February.  New to Long Term Care Nurse Practitioner role, has plenty of critical care and emergency department experience.  Booked for several educational experiences to support her transition to Long Term Care.  Alan Cook - Director of Culture and Spiritual Care has started his role, easy transition.  2 causal RNs hired, 1 casual RPN, 2 Personal Support Workers, 1 casual Dietary Aide, 1 part-time Program Aide - covering a Maternity Leave.</t>
  </si>
  <si>
    <t xml:space="preserve">Family (MW) struggling with her mom's decline.  Concerned about the lack of acute care services available in the Home, with staff where English is not their first language and when staff use a wheelchair instead of walking her.  Met with Executive Director and is happy that her mom is doing well again.  </t>
  </si>
  <si>
    <t>1 Casual Dietary Aide has retired. Director Spiritual contract complete.</t>
  </si>
  <si>
    <t>Discovery completed for slip and fall with fracture of SB (January 1, 2016) - EP attended. Waiting for results, will likely request more information from previous Environmental Service Manager re: contract information for snow maintenance.</t>
  </si>
  <si>
    <t>Switch over from phone provider Primus to Maxx Global hit snag with caller ID number changed to unfamiliar name and number causing families and staff to not answer calls from Parkwood Suites as don't know caller. Resolution being worked on.</t>
  </si>
  <si>
    <t>Building wide lighting assessment conducted to look at more efficient sources. 6 staff performance reviews completed. All staff but 5 attended Kindness training. Director met with LHIN case manager and Care Partner case manager to review Suites resident case load. Director took webinar training on Law in review for 2019 and Excel refresher.</t>
  </si>
  <si>
    <t>One employee probation extended for another 450 hrs to ensure med administration is thoroughly understood.</t>
  </si>
  <si>
    <t>One RPN graduated as RN moved to PMH; 2 casual staff had not worked in last 3 months</t>
  </si>
  <si>
    <t>One of the 4 is spoken for Feb 1; still making calls for largest one bedroom D unit off wait list</t>
  </si>
  <si>
    <t>Both discharges to PMH = happy families</t>
  </si>
  <si>
    <t>2020
Feb.</t>
  </si>
  <si>
    <t>February 2020 - Narrative</t>
  </si>
  <si>
    <t>2nd admission from Hamilton Health Sciences rehab; we are a preferred accommodation with w/c accessible rooms and rehab facilities in gym</t>
  </si>
  <si>
    <t>4 employee reviews completed; all but 3 Suite employees received Mask Fit testing; care staff received transfer training for new resident here for rehab approximately one year while home is retrofitted. Wednesday Lunch in Suites dining room with Chaplain is always full. Apt 603 hazardous carpet replaced with new flooring in living room, kitchen, hall and foyer. Carpet will continue to be replaced by flooring as apartments on 5 &amp; 6 turn over. Director met with representative for PCS who has taken over from STS who service our security cameras and FOB entry system. Director met with City of Waterloo representatives to finalize details for aquatic programs hosted at Parkwood but run by City employees. Start is Fall 2020. City will supply 2 new Koala change tables for Parkwood changerooms. Director met with FMH staff and shared services to discuss care services. Director had meet &amp; greets with new Nurse Practitioner and new DOC for Parkwood Home.</t>
  </si>
  <si>
    <t>Feb.
2020</t>
  </si>
  <si>
    <t>12
 Month 
Average</t>
  </si>
  <si>
    <t>Occupancy of 25 tenants</t>
  </si>
  <si>
    <t>Annual review of policy and previous complaints completed</t>
  </si>
  <si>
    <t>Nothing official but staff are unhappy with each other; Director came in on Night shift &amp; stayed for evening shift to observe and discuss routines with employees</t>
  </si>
  <si>
    <t>Seniors Community Grant funded 8 week information series started with over 40 in attendance including community members who then enjoyed a free trial aquafit class. The high attendance rate continued for all 4 sessions in February. Two PSW students from St. Louis school started for 135 hrs placement with one on day shift and one on evening shift. First floor of Suites foyer, hall and gym painted including metallic paint applied to 3 pillars for displaying items. Canada Summer Youth Grant completed for 4 summer youth: Health Center, Recreation, Environmental Services and Care Attendant. Conestoga College Executive Administrative student secured for placement April 2020.</t>
  </si>
  <si>
    <t>One employee off with back injury from resident transfer until March 9</t>
  </si>
  <si>
    <t>3 empty units one spoken for March 6; other 2 tentatively spoken for/occupancy of 81 residents</t>
  </si>
  <si>
    <t>2020
Mar.</t>
  </si>
  <si>
    <t>Mar.
Number</t>
  </si>
  <si>
    <t>Apr.
Number</t>
  </si>
  <si>
    <t>Aug.
Number</t>
  </si>
  <si>
    <t>Sept.
Number</t>
  </si>
  <si>
    <t>Oct.
Number</t>
  </si>
  <si>
    <t>Nov.
Number</t>
  </si>
  <si>
    <t>Dec.
Number</t>
  </si>
  <si>
    <t>Jan.
Number</t>
  </si>
  <si>
    <t>January 2020 - Narrative</t>
  </si>
  <si>
    <t>Feb.
Number</t>
  </si>
  <si>
    <t>February 2020 -  Narrative</t>
  </si>
  <si>
    <t>Mar.
2020</t>
  </si>
  <si>
    <t>March 2020 - Narrative</t>
  </si>
  <si>
    <t>All rooms have deposits</t>
  </si>
  <si>
    <t>Postponed COVID-19</t>
  </si>
  <si>
    <t>Public Health for Dietary &amp; pool; Dietary 1 unmet related to cleaning</t>
  </si>
  <si>
    <t>2 casual staff chosen 2nd workplace for now due to COVID-19</t>
  </si>
  <si>
    <t xml:space="preserve">Fighting Winter Blahs education series with Seniors Community Grant continued with successful attendance for 2 weeks </t>
  </si>
  <si>
    <t>COVID-19</t>
  </si>
  <si>
    <t>Summer vacation posting down</t>
  </si>
  <si>
    <t>1 admission from home, 3 from retirement home setting</t>
  </si>
  <si>
    <t>3 deaths all expected</t>
  </si>
  <si>
    <t>All code training has been suspended as per new guidelines from the MoH</t>
  </si>
  <si>
    <t>1 resident had a injury that sent her to hospital, shoulder dislocation, investigated, no issues and no long term effects.</t>
  </si>
  <si>
    <t>Tub for Bauman Homstead - just under $25,000</t>
  </si>
  <si>
    <t>Lyndsay Garcia - Restorative Coordinator has resigned.  1 ROE d/t illness - Administration Staff.</t>
  </si>
  <si>
    <t>No covid19 concerns at Parkwood.  Staff and resident swabs have all come back negative.  Daily 11:00 huddles in the Fellowship Hall working well, for all staff to update on changes and supports available for Covid 19.  Submitted PMH's Quality Improvement Plan.  Completed French Langauage Survey for PMH.</t>
  </si>
  <si>
    <t>Increase in staff anxiety and concerns related to covid19.  Supports provided as needed.  Reorganization of Clinical Leadership Team - we will not be hiring a replacement for Lyndsay Garcia, will look at different roles / needs / strength. Director of Care at home for 14 days post contact with contact with Covid19, working from home some stressors due to new to role at PMH.  1 Administration Staff off d/t illness.</t>
  </si>
  <si>
    <t>Dementia Training and Validation Training completed by Behavioural Support Team and Ann Jose.  Palliative Care training series started by Sarah Unwin (NP).</t>
  </si>
  <si>
    <t>Census remains strong with a long wait list</t>
  </si>
  <si>
    <t>2 expected deaths</t>
  </si>
  <si>
    <t>Code Orange training completed on days, evening and nights.</t>
  </si>
  <si>
    <t>Completed on days, evening and nights</t>
  </si>
  <si>
    <t>2 PSW and 1 Director of Care</t>
  </si>
  <si>
    <t>Patricia Venning started as our new Director of Care on February 26th. She was an Assistant Director of Care at University Gates and brings with her a strong background in resident care, great communication skills and a fresh outlook at Long Term Care improvements.  Ann Jose has accepted the Clinical Coordinator role and will be transitioning into this role after orientating of new Director of Care.  JoAnn Guerrero has decreased her hours to 2 days a week and will assist with Admissions, Behavioural Support Ontario coordination and Infection Control audits and education.  Sarah Unwin new Nurse Practitioner started her orientation at PMH.  Sarah will start to work 2-3 days a week at both PMH and the Elliott in Guelph.</t>
  </si>
  <si>
    <t>Lyndsay Garcia - Restorative Care Coordinator off for the month of February post surgery. Start of Covid 19 updates and changes to life in LTC and RH.</t>
  </si>
  <si>
    <t>Mask Fit testing completed for all staff in LTC with associated education.  IAR Privacy and Security Training completed by Elisabeth Piccinin.</t>
  </si>
  <si>
    <t>Apr.
2020</t>
  </si>
  <si>
    <t>April 2020 - Narrative</t>
  </si>
  <si>
    <t>2 rooms have deposits but can not move in due to restrictions at current RH; 1 taken moves in May 9; 2 will have no income in May not taken yet</t>
  </si>
  <si>
    <t>all 18 units full</t>
  </si>
  <si>
    <t>from community</t>
  </si>
  <si>
    <t>to LTC</t>
  </si>
  <si>
    <t>code blue</t>
  </si>
  <si>
    <t>4 staff off due to COVID: 1 childcare &amp; 3 chose other workplace</t>
  </si>
  <si>
    <t>NO COVID; celebrated one staff 5yr anniversary</t>
  </si>
  <si>
    <t xml:space="preserve">going to 2 people at table and tray service, have residents also eating in Dens to accommodate spacing, monitor safety while eating and reduce social isolation; </t>
  </si>
  <si>
    <t>created one new 7.5hr position to assist with tray delivery, increased cleaning, deliveries and Skype for residents; lengthened one shift to assist with resident screening; adjusted housekeeping to accommodate increased cleaning; Director did a COVID Q &amp; A Town Hall</t>
  </si>
  <si>
    <t>2020
May</t>
  </si>
  <si>
    <t>May
2020</t>
  </si>
  <si>
    <t>May 2020 - Narrative</t>
  </si>
  <si>
    <t>12 Month 
Sum</t>
  </si>
  <si>
    <t>There has been a hold on all admissions into Long Term Care as of April 16th.</t>
  </si>
  <si>
    <t>Expected deaths - no concerns.</t>
  </si>
  <si>
    <t>Codes have been on hold this month.  We have focused on infection control education for all staff instead (hand hygiene, modes of transmission, donning and duffing PPE).  Focus on Housekeeping to complete high touch areas at minimal 2X a day.</t>
  </si>
  <si>
    <t>Codes have been on hold this month.  We will reimplement schedule next month.</t>
  </si>
  <si>
    <t>Virtual Ministry of Labour review completed with no recommendations.</t>
  </si>
  <si>
    <t>6 Screeners have been hired this month; 3 Casual Personal Support Workers; 3 Casual Housekeeping staff; 2 Casual Dietary Staff. Increased hiring to supplement current team in case required for outbreak of sick calls.</t>
  </si>
  <si>
    <t>2 Program Staff have required a Leave of Absence - 1 for medical reasons and 1 to assist another LTC Home in outbreak.  1 PSW that was just hired this month at PMH, accepted a position in a local hospital and has left within 1 week.  1 PSW was caught in a LTC Home in outbreak and needed to stay in that Home, she had chosen our Home to work at, but her last day at the other Home caused her to be not eligible to work here. 1 full time administrative assistant off since March 30, 2020 for medical reasons (not replaced).</t>
  </si>
  <si>
    <t xml:space="preserve">Hired great new staff.  Fantastic team working at Parkwood have been eager to support new staff in feeling comfortable with new norm.  Implemented regular screeners to do screening.  Education and daily updates on pandemic are being done daily at 11:00 a.m. for all staff available and posted on iTacit.  This has been very well received. Reviewed and implemented social distancing for residents in dining areas.  New menu developed and ready to be implemented for COVID outbreak (if required).  1 private room in both Weber Woods and  Snyder's Corner have not been filled in case they are required to separate residents in shared rooms.  Implemented Skype and Face Time visiting for families and residents, going very well.  Volunteer Coordinator assists with this 3 days a week.   Communication system one-call implemented this month.  Completed a review and reduced medication burden in all Home area with Nurse Practitioner and both Physician (reduced frequency of medications and discontinued non-essential vitamins). Virtual physician visit started this month.  Charge Nurse, Nurse Practitioner and Physician complete weekly rounds virtually.  Behavioural Support Team also doing virtual visits with geriatric psychiatrist once a month.  Virtual visit also completed with Dietician and Director of Nutrition to complete a swallowing assessment remotely.  Nurse practitioner has chosen Parkwood as her primary site and we are glad to have access to her 5 days a week.   </t>
  </si>
  <si>
    <t>Bauman struggles with hand hygiene for residents and routine education and support provided.  Increased support required for several staff with anxiety.  Some required to be off, several required EAP support, all have returned to work.  Some challenges in procuring PPE supplies earlier this month, but were able to get enough supplies in-house to cover needs for 30 days at a time.</t>
  </si>
  <si>
    <t>Working through implementation of all Ministry Directives and Public Health Checklist.</t>
  </si>
  <si>
    <t>2021
Jan.</t>
  </si>
  <si>
    <t>2021
Feb.</t>
  </si>
  <si>
    <t>2021
Mar.</t>
  </si>
  <si>
    <t>2020
April</t>
  </si>
  <si>
    <t>2020
June</t>
  </si>
  <si>
    <t>2020
July</t>
  </si>
  <si>
    <t>2020
Aug.</t>
  </si>
  <si>
    <t>2020
Sept.</t>
  </si>
  <si>
    <t>2020
Oct.</t>
  </si>
  <si>
    <t>2020
Nov.</t>
  </si>
  <si>
    <t>2020
Dec.</t>
  </si>
  <si>
    <t>80  - one spoken for with deposit still waiting for discharge from current RH; 3 others all one bedroom with virtual tours taken and started to be sent to those on waitlist</t>
  </si>
  <si>
    <t>one community and one from an Independent Living facility</t>
  </si>
  <si>
    <t>1 death; 2 LTC</t>
  </si>
  <si>
    <t>code yellow</t>
  </si>
  <si>
    <t>will resume in June</t>
  </si>
  <si>
    <t>Public Health Covid-19 walk through</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</si>
  <si>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</si>
  <si>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An over enthusiastic birthday drive by; IVEP program cancelled; application for summer students was not submitted correctly - reason unknown so no grant money; keeping all residents happy for meals a challenge causing table changes every 4-5 weeks. No one happy in den for too long meal options are like a restaurant in den complete choice of option one or option 2 no mixing and matching. Lots of extra work. Next table change going to increase to 3 tables per den to get more people out of their rooms at meal times.</t>
  </si>
  <si>
    <t>3 empty beds - 1 on each unit (Weber Woods and Snyder's Corner) saved for isolation requirements if needed. 1 admission on hold d/t restrictions for Hospital admissions into LTC.</t>
  </si>
  <si>
    <t>1 expected death from a long term resident in both our retirement and long term care community (H.G)</t>
  </si>
  <si>
    <t>Will start Code Training schedule in June again</t>
  </si>
  <si>
    <t>1 per shift completed in LTC.</t>
  </si>
  <si>
    <t>1 Critical Incident for Outbreak in the Home</t>
  </si>
  <si>
    <t>1 screener had an opportunity for a job in her field.</t>
  </si>
  <si>
    <t>Screeners are touching base with Garden Home residents and 6th Floor Retirement Home residents once per week.  A check-in that includes a social call and if they have any questions or needs that we can assist with.  Very positive feedback from our Community members.  Started weekly supply of one facemask per staff to use in the community, we've been able to partner that with hand sanitizers that were donated...providing the tools staff need to keep safe and COVID free in the community.</t>
  </si>
  <si>
    <t>One positive COVID-19 swab on an employee.  Outbreak declared on May 17th and resolved on June 4th.  Heightened awareness and increased support provided by all staff and leadership.  Low risk individual tested positive.  No spread to others in our community.  Daily one-call updates sent to all POAs and well received.  Lots of community supports with positive cards, treats, well wishes and prayers for our Community.  Continue to have challenges in receiving enough procedural masks from our current medical supply provider (Medical Mart).  We needed to use some reserve supplies from resource team stock and look at acquiring additional masks from alternative sources (both directly and through donations).  Front office staff has been off since March 30th, not replaced, able to manage with leadership team working on weekends, phones redirected during the week, decrease in visitor traffic and screener assisting with questions and deliveries at the front desk.</t>
  </si>
  <si>
    <r>
      <t>Complaints (</t>
    </r>
    <r>
      <rPr>
        <i/>
        <sz val="11"/>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</si>
  <si>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</si>
  <si>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t>
  </si>
  <si>
    <t>2 MoL - pre outbreak and 1 post outbreak. 1) MoL Field Visit Report was completed on April 8th to determine if workplace prep, polices and other factors related to COVID 19 were in place. Results included "no further MLTSD required" and provided 4 additional resources that may benefit workers and employee.  2) On May 13th we received the revised report from our Public Health Inspection - inspection was geared to LTCH Stabilization Strategy to manage and control COVID 19.  Results all elements of the Public Health Ontario Checklist have been implemented and IPAC practices are in place, no recommendations. 3) MoL follow-up on occupational illness report (submitted for positive staff member) phone interview done on May 19th and report sent on May 21st. Results "no recommendation or follow-up required."  Both MoL reports posted on Occupational Health and Safety Board and provided to our Joint Health and Safety Committee.</t>
  </si>
  <si>
    <t>Successful Public Health walk through; ALL STAFF AND RESIDENT SWABS NEGATIVE, new COVID 11am to 7pm position started with dynamic returning summer student from 2019 - position assists with meal trays, resident assistance/visits/skype etc.; successful LTC and RH spouse visit for her bday; 2 new admissions successfully moved in supervised by Director on weekend.</t>
  </si>
  <si>
    <t>June
2020</t>
  </si>
  <si>
    <t>June 2020 - Narrative</t>
  </si>
  <si>
    <t>80 residents; 3 of 4 empty rooms spoken for July admission</t>
  </si>
  <si>
    <t xml:space="preserve">two admissions arranged for early July; unsuccessful in arranging earlier date due to issues out of the Home's control </t>
  </si>
  <si>
    <t>email received requesting review of call in procedure</t>
  </si>
  <si>
    <t>2 staff performance reviews completed</t>
  </si>
  <si>
    <t>COVID outbreak declared over June 27; outdoor visits started; started process to implement Home &amp; Community program; assistance of Christine N during Outbreak went very well and was greatly appreciated</t>
  </si>
  <si>
    <t>COVID outbreak declared June 18 (one positive resident test; resident asymptomatic); tray service initiated and staff tested June 19; new admissions require negative test 24 hours prior to admission, unknown how long test results may take makes arranging admissions difficult; Director vacation will be taken by the end of August</t>
  </si>
  <si>
    <t>Director attended 4 "Kindness during COVID" zoom calls</t>
  </si>
  <si>
    <t>Saving 2 private rooms, one in Weber Woods and one in Snyder's Corner if required for isolation purposes (rooms 121 and 131).</t>
  </si>
  <si>
    <t>Both challenging families. 1 expected, but quick decline and family was not able to be in attendance. 1 expected, slow decline, family here to say good bye.</t>
  </si>
  <si>
    <t>1) Request from family to submit a complaint to MoH LTC re: lack of visiting allowances, concern about a scratch on the back of leg and skin alteration on hip and buttock, allegation of abuse (investigated - not substantiated).  Complaint submitted on June 25th. 2) General complaints from families about lack of ability to visit...especially from families in Bauman. 50 residents get weekly facetime / skype calls with at least 1 family member - supported by Laura Gorman, Volunteer Coordinator.  Parking lot visits going well - 19 LTC families have booked for weekly, scheduled 1 hour visits and several others self booking on-line with Rhonda Holden (Behaviour Support Team) and Programs assisting.</t>
  </si>
  <si>
    <t>I will send out a reminder to catch up  on all outstanding codes to management team.</t>
  </si>
  <si>
    <t>COVID outbreak in LTC - 1 staff tested positive from May 17th to June 4th.  Controlled, no spread to staff or residents.</t>
  </si>
  <si>
    <t>PSW decided not return after a 1 year maternity leave.</t>
  </si>
  <si>
    <t>Ended Outbreak status in LTC on June 4th with no spread to staff or residents.  Started parking lot visits for families and residents in LTC on June 18th - every Wednesday, Thursday and Friday - weather permitting.</t>
  </si>
  <si>
    <t xml:space="preserve">June 17th and 29th completed COVID testing of staff in LTC - every two weeks.  </t>
  </si>
  <si>
    <t>1-spousal reunification, 1 -admission from Freeport, 1 -admission from the community.</t>
  </si>
  <si>
    <t>Code red on days, evening and nights.</t>
  </si>
  <si>
    <t>ERV's X 2 installed on roof.</t>
  </si>
  <si>
    <t>June
2021</t>
  </si>
  <si>
    <t>July
2020</t>
  </si>
  <si>
    <t>July 2020 - Narrative</t>
  </si>
  <si>
    <t>July 2020 -  Narrative</t>
  </si>
  <si>
    <t>2 empty ones spoken for in August</t>
  </si>
  <si>
    <t>finally after long delay due to COVID complications</t>
  </si>
  <si>
    <t>code white &amp; code grey</t>
  </si>
  <si>
    <t>Director celebrated completing 7 years at Parkwood; hairdressing services restarted; visiting restrictions lessened; lots of applications for temporary housekeeper position; PS team meeting regarding launch of PMH/FMH home and community was well attended with positive outcomes</t>
  </si>
  <si>
    <t>Code Grey</t>
  </si>
  <si>
    <t>Fall resulting in fracture.</t>
  </si>
  <si>
    <t>Ministry follow up to critical incidents and complaints- waiting for report.</t>
  </si>
  <si>
    <t>CMI 107 released on July 31, no covid positive swabbing results or outbreaks in July.</t>
  </si>
  <si>
    <t>Initiating of visiting of families in LTC and Retirement - requires significant human resources to facilitate, monitor and support.</t>
  </si>
  <si>
    <t>Staff appreciation events included: Summer BBQ, Ice Cream Truck and resource team Crazy Canuck food truck.</t>
  </si>
  <si>
    <t>2 Suites Attendants</t>
  </si>
  <si>
    <t>1 RPN, 1 Health Care Aid</t>
  </si>
  <si>
    <t xml:space="preserve"> 1 Executive Director, 1 PSW</t>
  </si>
  <si>
    <t>1 Suites Attendant</t>
  </si>
  <si>
    <t>August 2020 - Narrative</t>
  </si>
  <si>
    <t>Aug.
2020</t>
  </si>
  <si>
    <t>25 tenants</t>
  </si>
  <si>
    <t>all met for this year</t>
  </si>
  <si>
    <t>n/a</t>
  </si>
  <si>
    <t>See above</t>
  </si>
  <si>
    <t>Two  staff annual performance reviews completed.</t>
  </si>
  <si>
    <t>Home &amp; Community launched Aug. 10, 2020.</t>
  </si>
  <si>
    <t xml:space="preserve">Transition to contracting Parkwood Suites staff to provide LHIN home care. Need to hire 5 staff (successfully hired 4 Sept. 4th). Need to redo master lines and  all routines. Filling student role until new lines launch Sept. 20.
Unit 611 roof leak in bedroom again - reoccurrence from last year. </t>
  </si>
  <si>
    <t>Anonymous neglect complaint for 5 residents - "concluded there are no findings of non-compliance as the evidence did not support the allegations. There are 2 non-compliances relating to the plans of care provided a warning for and that corrective action is required and falls prevention policy was not fully implemented for the residents."</t>
  </si>
  <si>
    <t>Summer student role ended (tray delivery, deliveries and visits during pandemic).</t>
  </si>
  <si>
    <t>Code Brown - Chemical Spill</t>
  </si>
  <si>
    <t>1 compliance order, 7 written notices, 4 voluntary plans of action</t>
  </si>
  <si>
    <t>A contract was signed with Seasons Care for a new dietician. Melissa Brown will begin working in September,</t>
  </si>
  <si>
    <t>Visiting restrictions and changes to legislation, Compliance order, rolling out  online education software - Surge Learning.</t>
  </si>
  <si>
    <t>Long serving dietician Eileen Freeman retired to spend time with her family and new grandchild.  
Board supported car show was a great success on a beautiful summer day.</t>
  </si>
  <si>
    <t>Sept.
2020</t>
  </si>
  <si>
    <t>September 2020 Narrative</t>
  </si>
  <si>
    <t>18 Garden Homes; 25 tenants</t>
  </si>
  <si>
    <t>na</t>
  </si>
  <si>
    <t>Launch of home and community provided by Parkwood Suites staff.</t>
  </si>
  <si>
    <t>3 new PSW quit (KW/SW/N); 1 termination casual housekeeper; 1 maintenance resigned; 1 recreation resigned for FT at UG.</t>
  </si>
  <si>
    <t>Staffing issues: orientation to new routines while working short staffed; new staff quitting; 1 PT N staff chose other work place due to COVID; short maintenance staff while trying to hire; 611 roof leak again 3rd time; short housekeeper on medical leave until mid Oct.; adjustment to new DOC &amp; ED roles and changes to COVID support.</t>
  </si>
  <si>
    <t>1 "A" studio in Assisted Living empty taken for Oct. 7; by end of month 2 more deaths and 1 discharge to LTC - revenue still coming in until Oct. One of the three rooms taken. (76 units occupied.)</t>
  </si>
  <si>
    <t>Family Concerns GMcM and MW</t>
  </si>
  <si>
    <t>Code Yellow</t>
  </si>
  <si>
    <t>Public Health to inspect vaccine fridge</t>
  </si>
  <si>
    <t xml:space="preserve">Action Plan for Order to be completed by Oct 2nd. </t>
  </si>
  <si>
    <t>Employees feeling challenged to navigate the new learning platform, request for a longer period of time to complete annual/orientation training.</t>
  </si>
  <si>
    <t>Screeners hired to replace the loss of two students as they return to school</t>
  </si>
  <si>
    <t>2 Screeners returning to school, Director of Care</t>
  </si>
  <si>
    <t>Michelle Rak new Director of Care, Introduction of Surge Learning, Launch of September Caregiver program to overwhelming response from families.  Resident turned 100 in LTC and family celebrated with resident following covid restrictions.</t>
  </si>
  <si>
    <t>Poor weather impacting outdoor visits, getting covid test results returned in a timely matter.</t>
  </si>
  <si>
    <t>Kindness Walk</t>
  </si>
  <si>
    <t>October 2020 Narrative</t>
  </si>
  <si>
    <t>Oct.
2020</t>
  </si>
  <si>
    <t>5 empty: 1 Independent 6th floor apt. waiting for leak repair &amp; 4 "A" Assisted Living units one of which taken for Nov 3</t>
  </si>
  <si>
    <t>KS/SM/MK</t>
  </si>
  <si>
    <t>SM- got FT RPN/ FT couldn't juggle shifts and kids/ JB not reliable</t>
  </si>
  <si>
    <t>lots of new hire orientation and training; posted 13 month maternity leave for RPN - not many applicants</t>
  </si>
  <si>
    <t>3 deaths; one move out and to Maritimes with POA</t>
  </si>
  <si>
    <t>2 day shift &amp; 2 evening shift PSW students from St. Lois started; zoom call with Alyacare the Home &amp; Community computer program provider to look into starting it at Parkwood for LHIN care assignments. Not sure will work out. Will arrange discussion with PCC next.</t>
  </si>
  <si>
    <t>did not count the admission of resident who died in the hospital the morning of admission.</t>
  </si>
  <si>
    <t>Two separate grievances from Dietary department regarding wage differences between LTC and RH.  Both grievances are from same employee.</t>
  </si>
  <si>
    <t>1 dietary aide, 1 screener, 1 PSW</t>
  </si>
  <si>
    <t>1 PSW retired</t>
  </si>
  <si>
    <t>Surge Learning roll out of annual education and education response for CI</t>
  </si>
  <si>
    <t>Staffing continues to be a challenge - hiring and recruiting require constant attention, resident to resident interactions continue to challenge staff on Bauman Homestead.  Hand sanitizer shortage for our mounted dispensers.</t>
  </si>
  <si>
    <t>IPAC assessment completed for Parkwood Campus</t>
  </si>
  <si>
    <t>first rounds meeting with FMH home &amp; community/LHIN and PS to review resident cares; virtual tours video uploaded to PMH website; maintenance person returned to position</t>
  </si>
  <si>
    <t>Allegation of staff to resident abuse.  Follow up discussion with family member and his daughter have established that they are happy with care and the allegation was a heightened response.</t>
  </si>
  <si>
    <t>Regarding a discussion with staff in Snyder's Corner - family member felt it was not respectful to her as an advocate for her mother.</t>
  </si>
  <si>
    <t>November 2020 Narrative</t>
  </si>
  <si>
    <t>Nov.
2020</t>
  </si>
  <si>
    <t>24 (one spouse passed away)</t>
  </si>
  <si>
    <t>one recreation &amp; one PSW</t>
  </si>
  <si>
    <t xml:space="preserve">same PSW as above; 1 existing staff on COVID LOA; 1 staff on medical LOA </t>
  </si>
  <si>
    <t>NAV scheduling training beginning</t>
  </si>
  <si>
    <t>November 3 Resident to Resident Abuse</t>
  </si>
  <si>
    <t>Reviewed existing order for failure to protect.  Order cleared November.</t>
  </si>
  <si>
    <t>EVR's $35,000</t>
  </si>
  <si>
    <t>2 Dietary Aides</t>
  </si>
  <si>
    <t>2 PSW's</t>
  </si>
  <si>
    <t>Decorating for Christmas</t>
  </si>
  <si>
    <t>Patricia Falk, SC, Nov. 27</t>
  </si>
  <si>
    <t>MOLTC removed order of Failure to Protect November 19th - issued earlier in 2020, 3 year SIIP Grant awarded.</t>
  </si>
  <si>
    <t>4 empty beds</t>
  </si>
  <si>
    <t>Staffing challenges remain</t>
  </si>
  <si>
    <t>78 residents end of November: current Dec. 4 - one Support Living apartment taken; 2  Assisted Living Unit empty</t>
  </si>
  <si>
    <t xml:space="preserve">Ministry of  Labour for 'Underground Economy - Temporary Help Agency Initiative - Retirement Home Inspection' </t>
  </si>
  <si>
    <t>Tammy Sachs, current Wellness Manager working 3 days a week as Retirement Coordinator to assist Director (still working  floor 3 days as she is a FT staff needing to maintain number signed hours.) Successful IPAC audit;  Four St. Louis PSW Students; resident flu clinic all but 4 vaccinated</t>
  </si>
  <si>
    <t>staff retention (retirement is harder than new hires anticipate) and recruitment of PSW (hiring non-PSW  mostly with some healthcare experience) and RPN (many do not want to work on the floor or work days or evenings)  occupying rooms: all but one are Assisted Living "A" style studio only suitable for one person; COVID restrictions like isolation and leaving building make mane people resistive to coming</t>
  </si>
  <si>
    <t>December 2020 - Narrative</t>
  </si>
  <si>
    <t>December  2020 Narrative</t>
  </si>
  <si>
    <t>Auto-fit row height</t>
  </si>
  <si>
    <t>1.  Select the entire sheet.</t>
  </si>
  <si>
    <t>2. In the Home menu, in the Cells tab, choose Format and AutoFit Row Height.</t>
  </si>
  <si>
    <t>Dec.
2020</t>
  </si>
  <si>
    <t>18 full houses; 24 tenants</t>
  </si>
  <si>
    <t>includes the annual timed fire drill which was video taped and sent to Fire dept. this year due to COVID</t>
  </si>
  <si>
    <t>still one empty PSW line and an empty RPN line (maternity leave for 18 months)</t>
  </si>
  <si>
    <t>1 quit; one LOA as chose other workplace during COVID; 1 off back issue</t>
  </si>
  <si>
    <t>in lieu of annual staff Christmas lunch weekly gifts were distributed (ending with Board gift cards) and well received; 611 leak from roof finally resolved; recreation staff along with housekeeper &amp; photography student Patty M took Christmas photos of all Suites residents, copies were printed and sent electronically to families; annual education completed by all but 3 Suites staff</t>
  </si>
  <si>
    <t xml:space="preserve">staffing - numerous hours spent on HR; unsuccessful filling of RPN line - offered to 3 different applicants - turned down due to hours, location, not being able to work 2 jobs; </t>
  </si>
  <si>
    <t>PMH policy meeting resulting in a plan which includes roll out of policies 2021; completed 2 staff performance reviews</t>
  </si>
  <si>
    <t>1 independent one bedroom apartment empty; 1 supportive apartment spoken for January 5; 5 empty studios in Assisted living with 
3 spoken for in January; leaves 2 studios to fill as of end of December; January already know of 2 more studios and one  1-bedroom Assisted living coming empty</t>
  </si>
  <si>
    <t>The annual fire drill usually completed with the Fire Department was recorded by video and sent for review.</t>
  </si>
  <si>
    <t>Resident to Resident</t>
  </si>
  <si>
    <t>Hiring to replace RPN and PSW positions</t>
  </si>
  <si>
    <t>Assistant Director of Care GC retired on December 16, 2019</t>
  </si>
  <si>
    <t>Vaccinations for team members began December 24th.</t>
  </si>
  <si>
    <t>RPN and PSW shortage-Recruiting continues. The additional work required to schedule vaccinations for the campus over the holidays.</t>
  </si>
  <si>
    <t>Team Member Appreciation for Christmas occurred every Friday in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</si>
</sst>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b/>
      <sz val="20"/>
      <color theme="9"/>
      <name val="Calibri"/>
      <family val="2"/>
      <scheme val="minor"/>
    </font>
    <font>
      <u/>
      <sz val="11"/>
      <color theme="10"/>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theme="9"/>
      </patternFill>
    </fill>
  </fills>
  <borders count="57">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diagonal/>
    </border>
    <border>
      <left style="thin">
        <color theme="9" tint="-0.24994659260841701"/>
      </left>
      <right style="medium">
        <color theme="9" tint="-0.24994659260841701"/>
      </right>
      <top style="medium">
        <color theme="9" tint="-0.24994659260841701"/>
      </top>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medium">
        <color theme="9" tint="-0.24994659260841701"/>
      </top>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style="thin">
        <color theme="9" tint="-0.24994659260841701"/>
      </top>
      <bottom/>
      <diagonal/>
    </border>
    <border>
      <left style="thin">
        <color theme="9" tint="-0.24994659260841701"/>
      </left>
      <right style="medium">
        <color theme="9" tint="-0.24994659260841701"/>
      </right>
      <top style="thin">
        <color theme="9" tint="-0.24994659260841701"/>
      </top>
      <bottom/>
      <diagonal/>
    </border>
    <border>
      <left style="thin">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bottom/>
      <diagonal/>
    </border>
    <border>
      <left style="thin">
        <color theme="9" tint="-0.24994659260841701"/>
      </left>
      <right style="medium">
        <color theme="9"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9" fillId="0" borderId="0" applyFont="0" applyFill="0" applyBorder="0" applyAlignment="0" applyProtection="0"/>
    <xf numFmtId="0" fontId="32" fillId="0" borderId="0" applyNumberFormat="0" applyFill="0" applyBorder="0" applyAlignment="0" applyProtection="0"/>
  </cellStyleXfs>
  <cellXfs count="332">
    <xf numFmtId="0" fontId="0" fillId="0" borderId="0" xfId="0"/>
    <xf numFmtId="0" fontId="0" fillId="0" borderId="0" xfId="0" applyAlignment="1">
      <alignment wrapText="1"/>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6" borderId="0" xfId="0" applyFill="1" applyBorder="1"/>
    <xf numFmtId="0" fontId="0" fillId="6" borderId="0" xfId="0" applyFill="1"/>
    <xf numFmtId="0" fontId="0" fillId="6" borderId="0" xfId="0" applyFill="1" applyAlignment="1">
      <alignment horizontal="center"/>
    </xf>
    <xf numFmtId="0" fontId="0" fillId="6" borderId="0" xfId="0" applyFill="1" applyAlignment="1">
      <alignment wrapText="1"/>
    </xf>
    <xf numFmtId="0" fontId="4" fillId="3" borderId="5" xfId="0" applyFont="1" applyFill="1" applyBorder="1" applyAlignment="1">
      <alignment horizontal="left" indent="3"/>
    </xf>
    <xf numFmtId="0" fontId="4" fillId="3" borderId="0" xfId="0" applyFont="1" applyFill="1" applyBorder="1"/>
    <xf numFmtId="0" fontId="3" fillId="0" borderId="26" xfId="0" applyFont="1" applyBorder="1"/>
    <xf numFmtId="0" fontId="0" fillId="0" borderId="29" xfId="0" applyBorder="1" applyAlignment="1">
      <alignment vertical="top" wrapText="1"/>
    </xf>
    <xf numFmtId="0" fontId="2" fillId="0" borderId="29" xfId="0" applyFont="1" applyFill="1" applyBorder="1" applyAlignment="1">
      <alignment horizontal="right" vertical="top" wrapText="1"/>
    </xf>
    <xf numFmtId="0" fontId="2" fillId="0" borderId="31" xfId="0" applyFont="1" applyFill="1" applyBorder="1" applyAlignment="1">
      <alignment horizontal="right" vertical="top" wrapText="1"/>
    </xf>
    <xf numFmtId="0" fontId="23" fillId="0" borderId="0" xfId="0" applyFont="1"/>
    <xf numFmtId="0" fontId="0" fillId="0" borderId="0" xfId="0" applyFont="1"/>
    <xf numFmtId="0" fontId="0" fillId="6" borderId="0" xfId="0" applyFont="1" applyFill="1"/>
    <xf numFmtId="0" fontId="0" fillId="6" borderId="0" xfId="0" applyFont="1" applyFill="1" applyAlignment="1">
      <alignment horizontal="center"/>
    </xf>
    <xf numFmtId="0" fontId="0" fillId="0" borderId="0" xfId="0" applyFont="1" applyAlignment="1">
      <alignment horizontal="center"/>
    </xf>
    <xf numFmtId="0" fontId="24" fillId="0" borderId="27" xfId="0" applyFont="1" applyBorder="1" applyAlignment="1">
      <alignment horizontal="center" wrapText="1"/>
    </xf>
    <xf numFmtId="0" fontId="0" fillId="6" borderId="0" xfId="0" applyFill="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Alignment="1">
      <alignment vertical="top"/>
    </xf>
    <xf numFmtId="0" fontId="3" fillId="0" borderId="26" xfId="0" applyFont="1" applyBorder="1" applyAlignment="1">
      <alignment vertical="center"/>
    </xf>
    <xf numFmtId="0" fontId="0" fillId="0" borderId="25" xfId="0" applyBorder="1" applyAlignment="1">
      <alignment horizont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9" fillId="4" borderId="25" xfId="0" applyFont="1" applyFill="1" applyBorder="1" applyAlignment="1">
      <alignment vertical="center"/>
    </xf>
    <xf numFmtId="0" fontId="9" fillId="4" borderId="25" xfId="0" applyFont="1" applyFill="1" applyBorder="1" applyAlignment="1">
      <alignment horizontal="center" vertical="center"/>
    </xf>
    <xf numFmtId="0" fontId="9" fillId="4" borderId="25" xfId="0" applyFont="1" applyFill="1" applyBorder="1" applyAlignment="1">
      <alignment horizontal="left" vertical="center"/>
    </xf>
    <xf numFmtId="0" fontId="3" fillId="0" borderId="25" xfId="0" applyFont="1" applyBorder="1" applyAlignment="1">
      <alignment vertical="center"/>
    </xf>
    <xf numFmtId="0" fontId="2" fillId="0" borderId="25" xfId="0" applyFont="1" applyFill="1" applyBorder="1" applyAlignment="1">
      <alignment horizontal="right" vertical="center" wrapText="1"/>
    </xf>
    <xf numFmtId="0" fontId="24" fillId="0" borderId="25" xfId="0" applyFont="1" applyBorder="1" applyAlignment="1">
      <alignment vertical="center"/>
    </xf>
    <xf numFmtId="164" fontId="0" fillId="0" borderId="0" xfId="0" applyNumberFormat="1"/>
    <xf numFmtId="0" fontId="2" fillId="0" borderId="25" xfId="0" applyFont="1" applyFill="1" applyBorder="1" applyAlignment="1">
      <alignment vertical="center" wrapText="1"/>
    </xf>
    <xf numFmtId="164" fontId="0" fillId="0" borderId="25" xfId="0" applyNumberFormat="1" applyBorder="1" applyAlignment="1">
      <alignment horizontal="center" vertical="center"/>
    </xf>
    <xf numFmtId="17" fontId="0" fillId="0" borderId="27" xfId="0" applyNumberFormat="1" applyBorder="1" applyAlignment="1">
      <alignment horizontal="center" vertical="center" wrapText="1"/>
    </xf>
    <xf numFmtId="164" fontId="0" fillId="0" borderId="32" xfId="0" applyNumberFormat="1" applyBorder="1" applyAlignment="1">
      <alignment horizontal="center" vertical="center"/>
    </xf>
    <xf numFmtId="0" fontId="0" fillId="0" borderId="29" xfId="0" applyBorder="1" applyAlignment="1">
      <alignment vertical="center" wrapText="1"/>
    </xf>
    <xf numFmtId="0" fontId="0" fillId="0" borderId="1" xfId="0" applyBorder="1" applyAlignment="1">
      <alignment horizontal="center" vertical="center"/>
    </xf>
    <xf numFmtId="0" fontId="0" fillId="0" borderId="32" xfId="0" applyBorder="1" applyAlignment="1">
      <alignment horizontal="center" vertical="center" wrapText="1"/>
    </xf>
    <xf numFmtId="0" fontId="7" fillId="2" borderId="29" xfId="0" applyFont="1" applyFill="1" applyBorder="1" applyAlignment="1">
      <alignment vertical="center"/>
    </xf>
    <xf numFmtId="0" fontId="0" fillId="0" borderId="30"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24" fillId="0" borderId="25" xfId="0" applyFont="1" applyBorder="1" applyAlignment="1">
      <alignment horizontal="center" vertical="center"/>
    </xf>
    <xf numFmtId="0" fontId="24" fillId="0" borderId="29" xfId="0" applyFont="1" applyBorder="1" applyAlignment="1">
      <alignment vertical="center" wrapText="1"/>
    </xf>
    <xf numFmtId="0" fontId="24" fillId="0" borderId="32" xfId="0" applyFont="1" applyBorder="1" applyAlignment="1">
      <alignment horizontal="center" vertical="center"/>
    </xf>
    <xf numFmtId="0" fontId="0" fillId="0" borderId="35" xfId="0" applyBorder="1" applyAlignment="1">
      <alignment vertical="center" wrapText="1"/>
    </xf>
    <xf numFmtId="0" fontId="0" fillId="0" borderId="34" xfId="0" applyBorder="1" applyAlignment="1">
      <alignment vertical="center" wrapText="1"/>
    </xf>
    <xf numFmtId="0" fontId="2" fillId="0" borderId="35" xfId="0" applyFont="1" applyFill="1" applyBorder="1" applyAlignment="1">
      <alignment vertical="center" wrapText="1"/>
    </xf>
    <xf numFmtId="0" fontId="2" fillId="0" borderId="35" xfId="0" applyFont="1" applyFill="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0" fontId="28" fillId="0" borderId="0" xfId="0" applyFont="1"/>
    <xf numFmtId="0" fontId="0" fillId="0" borderId="28" xfId="0" applyBorder="1" applyAlignment="1">
      <alignment vertical="center"/>
    </xf>
    <xf numFmtId="0" fontId="0" fillId="0" borderId="32" xfId="0" applyBorder="1" applyAlignment="1">
      <alignment horizontal="center" vertical="center"/>
    </xf>
    <xf numFmtId="0" fontId="25" fillId="2" borderId="29" xfId="0" applyFont="1" applyFill="1" applyBorder="1" applyAlignment="1">
      <alignment vertical="center"/>
    </xf>
    <xf numFmtId="0" fontId="0" fillId="0" borderId="27" xfId="0" applyBorder="1" applyAlignment="1">
      <alignment horizontal="center" wrapText="1"/>
    </xf>
    <xf numFmtId="0" fontId="2" fillId="0" borderId="29" xfId="0" applyFont="1" applyFill="1" applyBorder="1" applyAlignment="1">
      <alignment vertical="top" wrapText="1"/>
    </xf>
    <xf numFmtId="0" fontId="24" fillId="0" borderId="28" xfId="0" applyFont="1" applyBorder="1"/>
    <xf numFmtId="0" fontId="3" fillId="0" borderId="35" xfId="0" applyFont="1" applyBorder="1" applyAlignment="1">
      <alignment vertical="center"/>
    </xf>
    <xf numFmtId="0" fontId="7" fillId="2" borderId="35" xfId="0" applyFont="1" applyFill="1" applyBorder="1" applyAlignment="1">
      <alignment vertical="center"/>
    </xf>
    <xf numFmtId="9" fontId="0" fillId="0" borderId="0" xfId="1" applyFont="1"/>
    <xf numFmtId="0" fontId="1" fillId="2" borderId="29" xfId="0" applyFont="1" applyFill="1" applyBorder="1" applyAlignment="1">
      <alignment vertical="center"/>
    </xf>
    <xf numFmtId="0" fontId="0" fillId="0" borderId="31" xfId="0" applyBorder="1" applyAlignment="1">
      <alignment vertical="center" wrapText="1"/>
    </xf>
    <xf numFmtId="17" fontId="0" fillId="0" borderId="25" xfId="0" applyNumberFormat="1" applyBorder="1" applyAlignment="1">
      <alignment horizontal="center" wrapText="1"/>
    </xf>
    <xf numFmtId="164" fontId="0" fillId="0" borderId="25" xfId="0" applyNumberFormat="1" applyBorder="1" applyAlignment="1">
      <alignment horizontal="center"/>
    </xf>
    <xf numFmtId="0" fontId="31" fillId="0" borderId="0" xfId="0" applyFont="1" applyAlignment="1">
      <alignment horizontal="center"/>
    </xf>
    <xf numFmtId="0" fontId="2" fillId="0" borderId="39" xfId="0" applyFont="1" applyFill="1" applyBorder="1" applyAlignment="1">
      <alignment horizontal="right" vertical="center" wrapText="1"/>
    </xf>
    <xf numFmtId="0" fontId="2" fillId="0" borderId="40" xfId="0" applyFont="1" applyFill="1" applyBorder="1" applyAlignment="1">
      <alignment horizontal="right" vertical="center" wrapText="1"/>
    </xf>
    <xf numFmtId="0" fontId="25" fillId="2" borderId="39" xfId="0" applyFont="1" applyFill="1" applyBorder="1" applyAlignment="1">
      <alignment vertical="center"/>
    </xf>
    <xf numFmtId="0" fontId="0" fillId="0" borderId="39" xfId="0" applyBorder="1" applyAlignment="1">
      <alignment vertical="center" wrapText="1"/>
    </xf>
    <xf numFmtId="0" fontId="2" fillId="0" borderId="39" xfId="0" applyFont="1" applyFill="1" applyBorder="1" applyAlignment="1">
      <alignment vertical="center" wrapText="1"/>
    </xf>
    <xf numFmtId="0" fontId="24" fillId="0" borderId="39" xfId="0" applyFont="1" applyBorder="1" applyAlignment="1">
      <alignment vertical="center" wrapText="1"/>
    </xf>
    <xf numFmtId="2" fontId="0" fillId="0" borderId="0" xfId="0" applyNumberFormat="1"/>
    <xf numFmtId="0" fontId="7" fillId="2" borderId="29" xfId="0" applyFont="1" applyFill="1" applyBorder="1" applyAlignment="1">
      <alignment vertical="center" wrapText="1"/>
    </xf>
    <xf numFmtId="0" fontId="0" fillId="0" borderId="30" xfId="0" applyBorder="1" applyAlignment="1">
      <alignment vertical="center"/>
    </xf>
    <xf numFmtId="0" fontId="9" fillId="4" borderId="1" xfId="0" applyFont="1" applyFill="1" applyBorder="1" applyAlignment="1">
      <alignment vertical="center"/>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0" fontId="9" fillId="4" borderId="41" xfId="0" applyFont="1" applyFill="1" applyBorder="1" applyAlignment="1">
      <alignment horizontal="center" vertical="center"/>
    </xf>
    <xf numFmtId="0" fontId="0" fillId="0" borderId="30" xfId="0" applyFont="1" applyBorder="1" applyAlignment="1">
      <alignment vertical="center" wrapText="1"/>
    </xf>
    <xf numFmtId="0" fontId="0" fillId="0" borderId="25" xfId="0" applyFont="1" applyBorder="1" applyAlignment="1">
      <alignment horizontal="center" vertical="center" wrapText="1"/>
    </xf>
    <xf numFmtId="0" fontId="0" fillId="0" borderId="39" xfId="0" applyFont="1" applyBorder="1" applyAlignment="1">
      <alignment vertical="center" wrapText="1"/>
    </xf>
    <xf numFmtId="1" fontId="0" fillId="0" borderId="25" xfId="0" applyNumberFormat="1" applyBorder="1" applyAlignment="1">
      <alignment horizontal="center" vertical="center"/>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vertical="center"/>
    </xf>
    <xf numFmtId="0" fontId="24" fillId="0" borderId="25" xfId="0" applyFont="1" applyBorder="1" applyAlignment="1">
      <alignment horizontal="center" wrapText="1"/>
    </xf>
    <xf numFmtId="0" fontId="24" fillId="0" borderId="1" xfId="0" applyFont="1" applyBorder="1" applyAlignment="1">
      <alignment horizontal="center" vertical="center" wrapText="1"/>
    </xf>
    <xf numFmtId="0" fontId="24" fillId="0" borderId="34" xfId="0" applyFont="1" applyBorder="1" applyAlignment="1">
      <alignment vertical="center" wrapText="1"/>
    </xf>
    <xf numFmtId="0" fontId="0" fillId="0" borderId="45" xfId="0" applyBorder="1" applyAlignment="1">
      <alignment vertical="center" wrapText="1"/>
    </xf>
    <xf numFmtId="0" fontId="0" fillId="0" borderId="43" xfId="0" applyBorder="1" applyAlignment="1">
      <alignment horizontal="center" vertical="center"/>
    </xf>
    <xf numFmtId="0" fontId="0" fillId="0" borderId="46" xfId="0" applyBorder="1" applyAlignment="1">
      <alignment vertical="center" wrapText="1"/>
    </xf>
    <xf numFmtId="0" fontId="0" fillId="0" borderId="45" xfId="0" applyFont="1" applyBorder="1" applyAlignment="1">
      <alignment vertical="center" wrapText="1"/>
    </xf>
    <xf numFmtId="0" fontId="3" fillId="4" borderId="36" xfId="0" applyFont="1" applyFill="1" applyBorder="1"/>
    <xf numFmtId="0" fontId="3" fillId="4" borderId="41" xfId="0" applyFont="1" applyFill="1" applyBorder="1" applyAlignment="1">
      <alignment horizontal="center"/>
    </xf>
    <xf numFmtId="0" fontId="3" fillId="4" borderId="44" xfId="0" applyFont="1" applyFill="1" applyBorder="1" applyAlignment="1">
      <alignment horizontal="left"/>
    </xf>
    <xf numFmtId="0" fontId="3" fillId="0" borderId="39" xfId="0" applyFont="1" applyBorder="1" applyAlignment="1">
      <alignment vertical="center"/>
    </xf>
    <xf numFmtId="0" fontId="0" fillId="0" borderId="45" xfId="0" applyBorder="1" applyAlignment="1">
      <alignment vertical="center"/>
    </xf>
    <xf numFmtId="0" fontId="7" fillId="2" borderId="29" xfId="0" applyFont="1" applyFill="1" applyBorder="1" applyAlignment="1">
      <alignment vertical="top"/>
    </xf>
    <xf numFmtId="0" fontId="0" fillId="0" borderId="39" xfId="0" applyBorder="1" applyAlignment="1">
      <alignment vertical="top" wrapText="1"/>
    </xf>
    <xf numFmtId="0" fontId="2" fillId="0" borderId="39" xfId="0" applyFont="1" applyFill="1" applyBorder="1" applyAlignment="1">
      <alignment vertical="top" wrapText="1"/>
    </xf>
    <xf numFmtId="0" fontId="2" fillId="0" borderId="39" xfId="0" applyFont="1" applyFill="1" applyBorder="1" applyAlignment="1">
      <alignment horizontal="right" vertical="top" wrapText="1"/>
    </xf>
    <xf numFmtId="0" fontId="2" fillId="0" borderId="40" xfId="0" applyFont="1" applyFill="1" applyBorder="1" applyAlignment="1">
      <alignment horizontal="right" vertical="top" wrapText="1"/>
    </xf>
    <xf numFmtId="0" fontId="7" fillId="2" borderId="39" xfId="0" applyFont="1" applyFill="1" applyBorder="1" applyAlignment="1">
      <alignment vertical="center"/>
    </xf>
    <xf numFmtId="0" fontId="9" fillId="0" borderId="39" xfId="0" applyFont="1" applyFill="1" applyBorder="1" applyAlignment="1">
      <alignment vertical="center" wrapText="1"/>
    </xf>
    <xf numFmtId="0" fontId="9" fillId="0" borderId="39" xfId="0" applyFont="1" applyFill="1" applyBorder="1" applyAlignment="1">
      <alignment horizontal="right" vertical="center" wrapText="1"/>
    </xf>
    <xf numFmtId="0" fontId="0" fillId="0" borderId="46" xfId="0" applyFont="1" applyBorder="1" applyAlignment="1">
      <alignment vertical="center" wrapText="1"/>
    </xf>
    <xf numFmtId="0" fontId="9" fillId="4" borderId="36" xfId="0" applyFont="1" applyFill="1" applyBorder="1"/>
    <xf numFmtId="0" fontId="9" fillId="4" borderId="41" xfId="0" applyFont="1" applyFill="1" applyBorder="1" applyAlignment="1">
      <alignment horizontal="center"/>
    </xf>
    <xf numFmtId="0" fontId="9" fillId="4" borderId="44" xfId="0" applyFont="1" applyFill="1" applyBorder="1" applyAlignment="1">
      <alignment horizontal="left"/>
    </xf>
    <xf numFmtId="0" fontId="9" fillId="4" borderId="36" xfId="0" applyFont="1" applyFill="1" applyBorder="1" applyAlignment="1"/>
    <xf numFmtId="0" fontId="3" fillId="0" borderId="39" xfId="0" applyFont="1" applyBorder="1" applyAlignment="1"/>
    <xf numFmtId="0" fontId="24" fillId="0" borderId="45" xfId="0" applyFont="1" applyBorder="1" applyAlignment="1"/>
    <xf numFmtId="0" fontId="7" fillId="2" borderId="39" xfId="0" applyFont="1" applyFill="1" applyBorder="1" applyAlignment="1"/>
    <xf numFmtId="0" fontId="0" fillId="0" borderId="39" xfId="0" applyBorder="1" applyAlignment="1">
      <alignment wrapText="1"/>
    </xf>
    <xf numFmtId="0" fontId="2" fillId="0" borderId="39" xfId="0" applyFont="1" applyFill="1" applyBorder="1" applyAlignment="1">
      <alignment wrapText="1"/>
    </xf>
    <xf numFmtId="0" fontId="2" fillId="0" borderId="39" xfId="0" applyFont="1" applyFill="1" applyBorder="1" applyAlignment="1">
      <alignment horizontal="right" wrapText="1"/>
    </xf>
    <xf numFmtId="0" fontId="2" fillId="0" borderId="40" xfId="0" applyFont="1" applyFill="1" applyBorder="1" applyAlignment="1">
      <alignment horizontal="right" wrapText="1"/>
    </xf>
    <xf numFmtId="0" fontId="9" fillId="4" borderId="36" xfId="0" applyFont="1" applyFill="1" applyBorder="1" applyAlignment="1">
      <alignment vertical="center"/>
    </xf>
    <xf numFmtId="0" fontId="9" fillId="4" borderId="44" xfId="0" applyFont="1" applyFill="1" applyBorder="1" applyAlignment="1">
      <alignment horizontal="left" vertical="center"/>
    </xf>
    <xf numFmtId="0" fontId="24" fillId="0" borderId="45" xfId="0" applyFont="1" applyBorder="1" applyAlignment="1">
      <alignment vertical="center"/>
    </xf>
    <xf numFmtId="0" fontId="9" fillId="4" borderId="42" xfId="0" applyFont="1" applyFill="1" applyBorder="1"/>
    <xf numFmtId="0" fontId="9" fillId="4" borderId="37" xfId="0" applyFont="1" applyFill="1" applyBorder="1" applyAlignment="1">
      <alignment horizontal="center"/>
    </xf>
    <xf numFmtId="0" fontId="9" fillId="4" borderId="38" xfId="0" applyFont="1" applyFill="1" applyBorder="1" applyAlignment="1">
      <alignment horizontal="left"/>
    </xf>
    <xf numFmtId="0" fontId="3" fillId="4" borderId="36" xfId="0" applyFont="1" applyFill="1" applyBorder="1" applyAlignment="1">
      <alignment vertical="center"/>
    </xf>
    <xf numFmtId="0" fontId="0" fillId="0" borderId="45" xfId="0" applyFont="1" applyBorder="1" applyAlignment="1">
      <alignment vertical="center"/>
    </xf>
    <xf numFmtId="0" fontId="0" fillId="0" borderId="45" xfId="0" applyFont="1" applyBorder="1" applyAlignment="1">
      <alignment horizontal="left"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0" fillId="0" borderId="32" xfId="0" applyFont="1" applyBorder="1" applyAlignment="1">
      <alignment horizontal="center" vertical="center"/>
    </xf>
    <xf numFmtId="0" fontId="0" fillId="0" borderId="33" xfId="0" applyFont="1" applyBorder="1" applyAlignment="1">
      <alignment vertical="center" wrapText="1"/>
    </xf>
    <xf numFmtId="0" fontId="1" fillId="2" borderId="29" xfId="0" applyFont="1" applyFill="1" applyBorder="1" applyAlignment="1">
      <alignment vertical="center" wrapText="1"/>
    </xf>
    <xf numFmtId="0" fontId="0" fillId="0" borderId="30" xfId="0" applyBorder="1" applyAlignment="1"/>
    <xf numFmtId="0" fontId="3" fillId="0" borderId="29" xfId="0" applyFont="1" applyBorder="1" applyAlignment="1">
      <alignment vertical="center"/>
    </xf>
    <xf numFmtId="0" fontId="7" fillId="2" borderId="25" xfId="0" applyFont="1" applyFill="1" applyBorder="1" applyAlignment="1">
      <alignment vertical="center" wrapText="1"/>
    </xf>
    <xf numFmtId="1" fontId="0" fillId="0" borderId="25" xfId="0" applyNumberFormat="1" applyBorder="1" applyAlignment="1">
      <alignment horizontal="center" vertical="center" wrapText="1"/>
    </xf>
    <xf numFmtId="0" fontId="9" fillId="0" borderId="0" xfId="0" applyFont="1"/>
    <xf numFmtId="0" fontId="0" fillId="0" borderId="45" xfId="0" applyBorder="1" applyAlignment="1">
      <alignment horizontal="center" wrapText="1"/>
    </xf>
    <xf numFmtId="0" fontId="1" fillId="2" borderId="39" xfId="0" applyFont="1" applyFill="1" applyBorder="1" applyAlignment="1"/>
    <xf numFmtId="164" fontId="0" fillId="0" borderId="45" xfId="0" applyNumberFormat="1" applyBorder="1" applyAlignment="1">
      <alignment horizontal="center"/>
    </xf>
    <xf numFmtId="0" fontId="0" fillId="0" borderId="40" xfId="0" applyBorder="1" applyAlignment="1">
      <alignment wrapText="1"/>
    </xf>
    <xf numFmtId="164" fontId="0" fillId="0" borderId="43" xfId="0" applyNumberFormat="1" applyBorder="1" applyAlignment="1">
      <alignment horizontal="center"/>
    </xf>
    <xf numFmtId="164" fontId="0" fillId="0" borderId="46" xfId="0" applyNumberFormat="1" applyBorder="1" applyAlignment="1">
      <alignment horizontal="center"/>
    </xf>
    <xf numFmtId="0" fontId="3" fillId="0" borderId="26" xfId="0" applyFont="1" applyBorder="1" applyAlignment="1">
      <alignment vertical="center" wrapText="1"/>
    </xf>
    <xf numFmtId="0" fontId="0" fillId="0" borderId="28" xfId="0" applyBorder="1" applyAlignment="1">
      <alignment vertical="center" wrapText="1"/>
    </xf>
    <xf numFmtId="0" fontId="3" fillId="5" borderId="36" xfId="0" applyFont="1" applyFill="1" applyBorder="1"/>
    <xf numFmtId="0" fontId="3" fillId="5" borderId="41" xfId="0" applyFont="1" applyFill="1" applyBorder="1" applyAlignment="1"/>
    <xf numFmtId="0" fontId="30" fillId="0" borderId="30" xfId="0" applyFont="1" applyBorder="1" applyAlignment="1">
      <alignment vertical="center" wrapText="1"/>
    </xf>
    <xf numFmtId="0" fontId="30" fillId="0" borderId="33" xfId="0" applyFont="1" applyBorder="1" applyAlignment="1">
      <alignment vertical="center" wrapText="1"/>
    </xf>
    <xf numFmtId="0" fontId="0" fillId="0" borderId="30" xfId="0" applyFont="1" applyBorder="1" applyAlignment="1">
      <alignment horizontal="left" vertical="center" wrapText="1"/>
    </xf>
    <xf numFmtId="0" fontId="25" fillId="2" borderId="29" xfId="0" applyFont="1" applyFill="1" applyBorder="1" applyAlignment="1">
      <alignment horizontal="left" vertical="center" wrapText="1"/>
    </xf>
    <xf numFmtId="0" fontId="24" fillId="0" borderId="30" xfId="0" applyFont="1" applyBorder="1" applyAlignment="1">
      <alignment vertical="center" wrapText="1"/>
    </xf>
    <xf numFmtId="0" fontId="9" fillId="0" borderId="29" xfId="0" applyFont="1" applyFill="1" applyBorder="1" applyAlignment="1">
      <alignmen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24" fillId="0" borderId="33" xfId="0" applyFont="1" applyBorder="1" applyAlignment="1">
      <alignment vertical="center" wrapText="1"/>
    </xf>
    <xf numFmtId="0" fontId="7" fillId="2" borderId="39" xfId="0" applyFont="1" applyFill="1" applyBorder="1" applyAlignment="1">
      <alignment vertical="center" wrapText="1"/>
    </xf>
    <xf numFmtId="0" fontId="0" fillId="0" borderId="43" xfId="0" applyFont="1" applyBorder="1" applyAlignment="1">
      <alignment horizontal="center" vertical="center" wrapText="1"/>
    </xf>
    <xf numFmtId="0" fontId="24" fillId="0" borderId="32" xfId="0" applyFont="1" applyBorder="1" applyAlignment="1">
      <alignment horizontal="center" vertical="center" wrapText="1"/>
    </xf>
    <xf numFmtId="1" fontId="24" fillId="0" borderId="25" xfId="0" applyNumberFormat="1" applyFont="1" applyBorder="1" applyAlignment="1">
      <alignment horizontal="center" vertical="center" wrapText="1"/>
    </xf>
    <xf numFmtId="164" fontId="9" fillId="4" borderId="25" xfId="0" applyNumberFormat="1" applyFont="1" applyFill="1" applyBorder="1" applyAlignment="1">
      <alignment horizontal="center" vertical="center" wrapText="1"/>
    </xf>
    <xf numFmtId="164" fontId="9" fillId="4" borderId="45" xfId="0" applyNumberFormat="1"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30" xfId="0" applyFont="1" applyBorder="1" applyAlignment="1">
      <alignment horizontal="left" vertical="center" wrapText="1"/>
    </xf>
    <xf numFmtId="0" fontId="24" fillId="0" borderId="29" xfId="0" applyFont="1" applyBorder="1" applyAlignment="1">
      <alignment horizontal="left" vertical="center" wrapText="1"/>
    </xf>
    <xf numFmtId="0" fontId="9" fillId="0" borderId="29" xfId="0" applyFont="1" applyFill="1" applyBorder="1" applyAlignment="1">
      <alignment horizontal="left" vertical="center" wrapText="1"/>
    </xf>
    <xf numFmtId="0" fontId="24" fillId="0" borderId="33" xfId="0" applyFont="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0" fillId="0" borderId="30" xfId="0" applyBorder="1" applyAlignment="1">
      <alignment vertical="center" wrapText="1"/>
    </xf>
    <xf numFmtId="0" fontId="0" fillId="6" borderId="0" xfId="0" applyFill="1" applyBorder="1" applyAlignment="1">
      <alignment horizontal="center"/>
    </xf>
    <xf numFmtId="0" fontId="27" fillId="7" borderId="27" xfId="0" applyFont="1" applyFill="1" applyBorder="1" applyAlignment="1">
      <alignment horizontal="center" vertical="center" wrapText="1"/>
    </xf>
    <xf numFmtId="0" fontId="7" fillId="2" borderId="29" xfId="0" applyFont="1" applyFill="1" applyBorder="1" applyAlignment="1">
      <alignmen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0" fillId="0" borderId="1" xfId="0" applyBorder="1" applyAlignment="1">
      <alignment vertical="center" wrapText="1"/>
    </xf>
    <xf numFmtId="0" fontId="0" fillId="0" borderId="27" xfId="0" applyBorder="1" applyAlignment="1">
      <alignment horizontal="center" vertical="center"/>
    </xf>
    <xf numFmtId="0" fontId="0" fillId="0" borderId="27" xfId="0" applyBorder="1" applyAlignment="1">
      <alignment vertical="center" wrapText="1"/>
    </xf>
    <xf numFmtId="0" fontId="3" fillId="0" borderId="47" xfId="0" applyFont="1" applyBorder="1" applyAlignment="1"/>
    <xf numFmtId="17" fontId="0" fillId="0" borderId="32" xfId="0" applyNumberFormat="1" applyBorder="1" applyAlignment="1">
      <alignment horizontal="center" wrapText="1"/>
    </xf>
    <xf numFmtId="0" fontId="0" fillId="0" borderId="32" xfId="0" applyBorder="1" applyAlignment="1">
      <alignment horizontal="center" wrapText="1"/>
    </xf>
    <xf numFmtId="0" fontId="0" fillId="0" borderId="48" xfId="0" applyBorder="1" applyAlignment="1">
      <alignment horizontal="center" wrapText="1"/>
    </xf>
    <xf numFmtId="0" fontId="1" fillId="2" borderId="36" xfId="0" applyFont="1" applyFill="1" applyBorder="1" applyAlignment="1"/>
    <xf numFmtId="164" fontId="0" fillId="0" borderId="41" xfId="0" applyNumberFormat="1" applyBorder="1" applyAlignment="1">
      <alignment horizontal="center"/>
    </xf>
    <xf numFmtId="164" fontId="0" fillId="0" borderId="44" xfId="0" applyNumberFormat="1" applyBorder="1" applyAlignment="1">
      <alignment horizontal="center"/>
    </xf>
    <xf numFmtId="164" fontId="24" fillId="0" borderId="41" xfId="0" applyNumberFormat="1" applyFont="1" applyFill="1" applyBorder="1" applyAlignment="1">
      <alignment horizontal="center" vertical="center" wrapText="1"/>
    </xf>
    <xf numFmtId="164" fontId="24" fillId="0" borderId="25" xfId="0" applyNumberFormat="1" applyFont="1" applyFill="1" applyBorder="1" applyAlignment="1">
      <alignment horizontal="center" vertical="center" wrapText="1"/>
    </xf>
    <xf numFmtId="164" fontId="24" fillId="0" borderId="43" xfId="0" applyNumberFormat="1" applyFont="1" applyFill="1" applyBorder="1" applyAlignment="1">
      <alignment horizontal="center" vertical="center" wrapText="1"/>
    </xf>
    <xf numFmtId="1" fontId="24" fillId="0" borderId="25" xfId="0" applyNumberFormat="1" applyFont="1" applyBorder="1" applyAlignment="1">
      <alignment horizontal="center" vertical="center"/>
    </xf>
    <xf numFmtId="0" fontId="27" fillId="2" borderId="39" xfId="0" applyFont="1" applyFill="1" applyBorder="1" applyAlignment="1">
      <alignment vertical="center" wrapText="1"/>
    </xf>
    <xf numFmtId="0" fontId="24" fillId="0" borderId="25" xfId="0" applyFont="1" applyFill="1" applyBorder="1" applyAlignment="1">
      <alignment horizontal="center" vertical="center" wrapText="1"/>
    </xf>
    <xf numFmtId="0" fontId="24" fillId="0" borderId="40" xfId="0" applyFont="1" applyBorder="1" applyAlignment="1">
      <alignment vertical="center" wrapText="1"/>
    </xf>
    <xf numFmtId="0" fontId="24" fillId="0" borderId="43" xfId="0" applyFont="1" applyBorder="1" applyAlignment="1">
      <alignment horizontal="center" vertical="center" wrapText="1"/>
    </xf>
    <xf numFmtId="0" fontId="24" fillId="0" borderId="43" xfId="0" applyFont="1" applyBorder="1" applyAlignment="1">
      <alignment horizontal="center" vertical="center"/>
    </xf>
    <xf numFmtId="0" fontId="3" fillId="5" borderId="49" xfId="0" applyFont="1" applyFill="1" applyBorder="1" applyAlignment="1"/>
    <xf numFmtId="0" fontId="3" fillId="5" borderId="50" xfId="0" applyFont="1" applyFill="1" applyBorder="1" applyAlignment="1"/>
    <xf numFmtId="0" fontId="3" fillId="5" borderId="51" xfId="0" applyFont="1" applyFill="1" applyBorder="1" applyAlignment="1"/>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27" xfId="0" applyFont="1" applyBorder="1" applyAlignment="1">
      <alignment horizontal="center" vertical="center"/>
    </xf>
    <xf numFmtId="0" fontId="0" fillId="0" borderId="27" xfId="0" applyFont="1" applyBorder="1" applyAlignment="1">
      <alignment vertical="center" wrapText="1"/>
    </xf>
    <xf numFmtId="0" fontId="9" fillId="0" borderId="40" xfId="0" applyFont="1" applyFill="1" applyBorder="1" applyAlignment="1">
      <alignment horizontal="right" vertical="center" wrapText="1"/>
    </xf>
    <xf numFmtId="164" fontId="9" fillId="4" borderId="43" xfId="0" applyNumberFormat="1" applyFont="1" applyFill="1" applyBorder="1" applyAlignment="1">
      <alignment horizontal="center" vertical="center" wrapText="1"/>
    </xf>
    <xf numFmtId="164" fontId="9" fillId="4" borderId="46" xfId="0" applyNumberFormat="1" applyFont="1" applyFill="1" applyBorder="1" applyAlignment="1">
      <alignment horizontal="center" vertical="center" wrapText="1"/>
    </xf>
    <xf numFmtId="164" fontId="9" fillId="4" borderId="25" xfId="0" applyNumberFormat="1" applyFont="1" applyFill="1" applyBorder="1" applyAlignment="1">
      <alignment horizontal="center" wrapText="1"/>
    </xf>
    <xf numFmtId="0" fontId="24" fillId="2" borderId="27" xfId="0" applyFont="1" applyFill="1" applyBorder="1" applyAlignment="1">
      <alignment horizontal="center" vertical="center" wrapText="1"/>
    </xf>
    <xf numFmtId="0" fontId="27" fillId="2" borderId="29" xfId="0" applyFont="1" applyFill="1" applyBorder="1" applyAlignment="1">
      <alignment wrapText="1"/>
    </xf>
    <xf numFmtId="164" fontId="9" fillId="4" borderId="30" xfId="0" applyNumberFormat="1" applyFont="1" applyFill="1" applyBorder="1" applyAlignment="1">
      <alignment horizontal="center" wrapText="1"/>
    </xf>
    <xf numFmtId="0" fontId="24" fillId="0" borderId="29" xfId="0" applyFont="1" applyBorder="1" applyAlignment="1">
      <alignment wrapText="1"/>
    </xf>
    <xf numFmtId="0" fontId="24" fillId="0" borderId="31" xfId="0" applyFont="1" applyBorder="1" applyAlignment="1">
      <alignment wrapText="1"/>
    </xf>
    <xf numFmtId="0" fontId="24" fillId="0" borderId="32" xfId="0" applyFont="1" applyBorder="1" applyAlignment="1">
      <alignment horizont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32" fillId="0" borderId="0" xfId="2" applyAlignment="1">
      <alignment vertical="center" wrapText="1"/>
    </xf>
    <xf numFmtId="0" fontId="3" fillId="4" borderId="42" xfId="0" applyFont="1" applyFill="1" applyBorder="1"/>
    <xf numFmtId="0" fontId="3" fillId="4" borderId="37" xfId="0" applyFont="1" applyFill="1" applyBorder="1" applyAlignment="1">
      <alignment horizontal="center"/>
    </xf>
    <xf numFmtId="0" fontId="3" fillId="4" borderId="38" xfId="0" applyFont="1" applyFill="1" applyBorder="1" applyAlignment="1">
      <alignment horizontal="left"/>
    </xf>
    <xf numFmtId="0" fontId="0" fillId="6" borderId="52" xfId="0" applyFill="1" applyBorder="1"/>
    <xf numFmtId="0" fontId="0" fillId="6" borderId="1" xfId="0" applyFill="1" applyBorder="1" applyAlignment="1">
      <alignment horizontal="center"/>
    </xf>
    <xf numFmtId="0" fontId="0" fillId="6" borderId="53" xfId="0" applyFill="1" applyBorder="1"/>
    <xf numFmtId="164" fontId="9" fillId="4" borderId="32" xfId="0" applyNumberFormat="1" applyFont="1" applyFill="1" applyBorder="1" applyAlignment="1">
      <alignment horizontal="center" wrapText="1"/>
    </xf>
    <xf numFmtId="164" fontId="9" fillId="4" borderId="33" xfId="0" applyNumberFormat="1" applyFont="1" applyFill="1" applyBorder="1" applyAlignment="1">
      <alignment horizontal="center" wrapText="1"/>
    </xf>
    <xf numFmtId="0" fontId="0" fillId="6" borderId="42" xfId="0" applyFill="1" applyBorder="1" applyAlignment="1">
      <alignment vertical="top"/>
    </xf>
    <xf numFmtId="0" fontId="0" fillId="6" borderId="37" xfId="0" applyFill="1" applyBorder="1" applyAlignment="1">
      <alignment horizontal="center" vertical="center"/>
    </xf>
    <xf numFmtId="0" fontId="0" fillId="6" borderId="37" xfId="0" applyFill="1" applyBorder="1"/>
    <xf numFmtId="0" fontId="0" fillId="6" borderId="38" xfId="0" applyFill="1" applyBorder="1"/>
    <xf numFmtId="0" fontId="3" fillId="0" borderId="36" xfId="0" applyFont="1" applyBorder="1" applyAlignment="1">
      <alignment vertical="center" wrapText="1"/>
    </xf>
    <xf numFmtId="0" fontId="27" fillId="7" borderId="41"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28" xfId="0" applyFont="1" applyFill="1" applyBorder="1" applyAlignment="1">
      <alignment horizontal="center" vertical="center" wrapText="1"/>
    </xf>
    <xf numFmtId="0" fontId="3" fillId="0" borderId="47" xfId="0" applyFont="1" applyBorder="1" applyAlignment="1">
      <alignment vertical="center"/>
    </xf>
    <xf numFmtId="0" fontId="0" fillId="0" borderId="48" xfId="0" applyBorder="1" applyAlignment="1">
      <alignment vertical="center"/>
    </xf>
    <xf numFmtId="0" fontId="7" fillId="2" borderId="36" xfId="0" applyFont="1" applyFill="1" applyBorder="1" applyAlignment="1">
      <alignment vertical="top"/>
    </xf>
    <xf numFmtId="1" fontId="0" fillId="0" borderId="41" xfId="0" applyNumberFormat="1" applyBorder="1" applyAlignment="1">
      <alignment horizontal="center"/>
    </xf>
    <xf numFmtId="0" fontId="0" fillId="0" borderId="44" xfId="0" applyBorder="1" applyAlignment="1">
      <alignment wrapText="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5"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4"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5" borderId="49" xfId="0" applyFont="1" applyFill="1" applyBorder="1" applyAlignment="1">
      <alignment horizontal="left"/>
    </xf>
    <xf numFmtId="0" fontId="3" fillId="5" borderId="50" xfId="0" applyFont="1" applyFill="1" applyBorder="1" applyAlignment="1">
      <alignment horizontal="left"/>
    </xf>
    <xf numFmtId="0" fontId="3" fillId="5" borderId="51" xfId="0" applyFont="1" applyFill="1" applyBorder="1" applyAlignment="1">
      <alignment horizontal="left"/>
    </xf>
  </cellXfs>
  <cellStyles count="3">
    <cellStyle name="Hyperlink" xfId="2" builtinId="8"/>
    <cellStyle name="Normal" xfId="0" builtinId="0"/>
    <cellStyle name="Percent" xfId="1" builtinId="5"/>
  </cellStyles>
  <dxfs count="288">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val="0"/>
        <strike val="0"/>
        <condense val="0"/>
        <extend val="0"/>
        <outline val="0"/>
        <shadow val="0"/>
        <u val="none"/>
        <vertAlign val="baseline"/>
        <sz val="18"/>
        <color theme="1"/>
        <name val="Calibri"/>
        <family val="2"/>
        <scheme val="minor"/>
      </font>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bottom"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bottom/>
      </border>
    </dxf>
    <dxf>
      <alignment vertical="center" textRotation="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style="thin">
          <color theme="9" tint="-0.24994659260841701"/>
        </right>
        <top/>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bottom/>
        <vertical/>
        <horizontal/>
      </border>
    </dxf>
    <dxf>
      <alignment vertical="bottom"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top/>
        <bottom/>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horizontal="left" vertical="center" textRotation="0" wrapText="1" indent="0" justifyLastLine="0" shrinkToFit="0" readingOrder="0"/>
    </dxf>
    <dxf>
      <border>
        <bottom style="thin">
          <color theme="9" tint="-0.24994659260841701"/>
        </bottom>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ont>
        <strike val="0"/>
        <outline val="0"/>
        <shadow val="0"/>
        <u val="none"/>
        <vertAlign val="baseline"/>
        <name val="Calibri"/>
        <family val="2"/>
        <scheme val="minor"/>
      </font>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name val="Calibri"/>
        <family val="2"/>
        <scheme val="minor"/>
      </font>
      <alignment vertical="center" textRotation="0" indent="0" justifyLastLine="0" shrinkToFit="0" readingOrder="0"/>
    </dxf>
    <dxf>
      <border>
        <bottom style="thin">
          <color theme="9" tint="-0.24994659260841701"/>
        </bottom>
      </border>
    </dxf>
    <dxf>
      <font>
        <strike val="0"/>
        <outline val="0"/>
        <shadow val="0"/>
        <u val="none"/>
        <vertAlign val="baseline"/>
        <name val="Calibri"/>
        <family val="2"/>
        <scheme val="minor"/>
      </font>
      <alignment vertical="center" textRotation="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border>
    </dxf>
    <dxf>
      <font>
        <strike val="0"/>
        <outline val="0"/>
        <shadow val="0"/>
        <u val="none"/>
        <vertAlign val="baseline"/>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vertical="center" textRotation="0" wrapText="1" indent="0" justifyLastLine="0" shrinkToFit="0" readingOrder="0"/>
    </dxf>
    <dxf>
      <font>
        <strike val="0"/>
        <outline val="0"/>
        <shadow val="0"/>
        <u val="none"/>
        <vertAlign val="baseline"/>
        <name val="Calibri"/>
        <family val="2"/>
        <scheme val="minor"/>
      </font>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justifyLastLine="0" shrinkToFit="0" readingOrder="0"/>
    </dxf>
    <dxf>
      <border>
        <bottom style="thin">
          <color theme="9" tint="-0.24994659260841701"/>
        </bottom>
      </border>
    </dxf>
    <dxf>
      <alignment vertical="center" textRotation="0" wrapText="1"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z val="10"/>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bottom/>
      </border>
    </dxf>
    <dxf>
      <alignment vertical="center" textRotation="0" indent="0" justifyLastLine="0" shrinkToFit="0" readingOrder="0"/>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bottom/>
      </border>
    </dxf>
    <dxf>
      <alignment vertical="bottom" textRotation="0" justifyLastLine="0" shrinkToFit="0" readingOrder="0"/>
    </dxf>
    <dxf>
      <border>
        <bottom style="thin">
          <color theme="9" tint="-0.24994659260841701"/>
        </bottom>
      </border>
    </dxf>
    <dxf>
      <alignment vertical="bottom"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outline="0">
        <bottom style="thin">
          <color theme="9" tint="-0.24994659260841701"/>
        </bottom>
      </border>
    </dxf>
    <dxf>
      <alignment vertical="center" textRotation="0" indent="0" justifyLastLine="0" shrinkToFit="0" readingOrder="0"/>
    </dxf>
    <dxf>
      <alignmen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wrapText="1" indent="0" justifyLastLine="0" shrinkToFit="0" readingOrder="0"/>
      <border diagonalUp="0" diagonalDown="0" outline="0">
        <left style="thin">
          <color theme="9" tint="-0.24994659260841701"/>
        </left>
        <right/>
        <top/>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bottom/>
      </border>
    </dxf>
    <dxf>
      <alignment vertical="center" textRotation="0" indent="0" justifyLastLine="0" shrinkToFit="0" readingOrder="0"/>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font>
        <b/>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bottom"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bottom" textRotation="0" wrapText="1" indent="0" justifyLastLine="0" shrinkToFit="0" readingOrder="0"/>
    </dxf>
    <dxf>
      <border>
        <bottom style="thin">
          <color theme="9" tint="-0.24994659260841701"/>
        </bottom>
      </border>
    </dxf>
    <dxf>
      <font>
        <b/>
        <i val="0"/>
        <strike val="0"/>
        <condense val="0"/>
        <extend val="0"/>
        <outline val="0"/>
        <shadow val="0"/>
        <u val="none"/>
        <vertAlign val="baseline"/>
        <sz val="12"/>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val="0"/>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rgb="FF548235"/>
        </top>
      </border>
    </dxf>
    <dxf>
      <border diagonalUp="0" diagonalDown="0">
        <left style="medium">
          <color rgb="FF548235"/>
        </left>
        <right style="medium">
          <color rgb="FF548235"/>
        </right>
        <top style="medium">
          <color rgb="FF548235"/>
        </top>
        <bottom style="medium">
          <color rgb="FF548235"/>
        </bottom>
      </border>
    </dxf>
    <dxf>
      <alignment vertical="center" textRotation="0" indent="0" justifyLastLine="0" shrinkToFit="0" readingOrder="0"/>
    </dxf>
    <dxf>
      <border>
        <bottom style="thin">
          <color rgb="FF548235"/>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sz val="12"/>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s>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a:t>
            </a:r>
            <a:r>
              <a:rPr lang="en-CA" baseline="0"/>
              <a:t> Suites and Garden Homes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Suites (77)</c:v>
                </c:pt>
              </c:strCache>
            </c:strRef>
          </c:tx>
          <c:spPr>
            <a:ln w="28575" cap="rnd">
              <a:solidFill>
                <a:schemeClr val="accent6"/>
              </a:solidFill>
              <a:round/>
            </a:ln>
            <a:effectLst/>
          </c:spPr>
          <c:marker>
            <c:symbol val="none"/>
          </c:marker>
          <c:cat>
            <c:strRef>
              <c:f>Summary!$B$17:$M$17</c:f>
              <c:strCache>
                <c:ptCount val="12"/>
                <c:pt idx="0">
                  <c:v>Jan.
2020</c:v>
                </c:pt>
                <c:pt idx="1">
                  <c:v>Feb.
2020</c:v>
                </c:pt>
                <c:pt idx="2">
                  <c:v>Mar.
2020</c:v>
                </c:pt>
                <c:pt idx="3">
                  <c:v>Apr.
2020</c:v>
                </c:pt>
                <c:pt idx="4">
                  <c:v>May
2020</c:v>
                </c:pt>
                <c:pt idx="5">
                  <c:v>June
2021</c:v>
                </c:pt>
                <c:pt idx="6">
                  <c:v>July
2020</c:v>
                </c:pt>
                <c:pt idx="7">
                  <c:v>Aug.
2020</c:v>
                </c:pt>
                <c:pt idx="8">
                  <c:v>Sept.
2020</c:v>
                </c:pt>
                <c:pt idx="9">
                  <c:v>Oct.
2020</c:v>
                </c:pt>
                <c:pt idx="10">
                  <c:v>Nov.
2020</c:v>
                </c:pt>
                <c:pt idx="11">
                  <c:v>Dec.
2020</c:v>
                </c:pt>
              </c:strCache>
            </c:strRef>
          </c:cat>
          <c:val>
            <c:numRef>
              <c:f>Summary!$B$18:$M$18</c:f>
              <c:numCache>
                <c:formatCode>General</c:formatCode>
                <c:ptCount val="12"/>
                <c:pt idx="0">
                  <c:v>4</c:v>
                </c:pt>
                <c:pt idx="1">
                  <c:v>3</c:v>
                </c:pt>
                <c:pt idx="2">
                  <c:v>3</c:v>
                </c:pt>
                <c:pt idx="3">
                  <c:v>2</c:v>
                </c:pt>
                <c:pt idx="4">
                  <c:v>4</c:v>
                </c:pt>
                <c:pt idx="5">
                  <c:v>4</c:v>
                </c:pt>
                <c:pt idx="6">
                  <c:v>2</c:v>
                </c:pt>
                <c:pt idx="7">
                  <c:v>2</c:v>
                </c:pt>
                <c:pt idx="8">
                  <c:v>1</c:v>
                </c:pt>
                <c:pt idx="9">
                  <c:v>5</c:v>
                </c:pt>
                <c:pt idx="10">
                  <c:v>5</c:v>
                </c:pt>
                <c:pt idx="11">
                  <c:v>7</c:v>
                </c:pt>
              </c:numCache>
            </c:numRef>
          </c:val>
          <c:smooth val="0"/>
          <c:extLst>
            <c:ext xmlns:c16="http://schemas.microsoft.com/office/drawing/2014/chart" uri="{C3380CC4-5D6E-409C-BE32-E72D297353CC}">
              <c16:uniqueId val="{00000000-8D59-4131-A39F-5063990FCF97}"/>
            </c:ext>
          </c:extLst>
        </c:ser>
        <c:ser>
          <c:idx val="1"/>
          <c:order val="1"/>
          <c:tx>
            <c:strRef>
              <c:f>Summary!$A$19</c:f>
              <c:strCache>
                <c:ptCount val="1"/>
                <c:pt idx="0">
                  <c:v># Monthly Occupancy GH (18)</c:v>
                </c:pt>
              </c:strCache>
            </c:strRef>
          </c:tx>
          <c:spPr>
            <a:ln w="38100" cap="rnd">
              <a:solidFill>
                <a:srgbClr val="C00000"/>
              </a:solidFill>
              <a:round/>
            </a:ln>
            <a:effectLst/>
          </c:spPr>
          <c:marker>
            <c:symbol val="none"/>
          </c:marker>
          <c:cat>
            <c:strRef>
              <c:f>Summary!$B$17:$M$17</c:f>
              <c:strCache>
                <c:ptCount val="12"/>
                <c:pt idx="0">
                  <c:v>Jan.
2020</c:v>
                </c:pt>
                <c:pt idx="1">
                  <c:v>Feb.
2020</c:v>
                </c:pt>
                <c:pt idx="2">
                  <c:v>Mar.
2020</c:v>
                </c:pt>
                <c:pt idx="3">
                  <c:v>Apr.
2020</c:v>
                </c:pt>
                <c:pt idx="4">
                  <c:v>May
2020</c:v>
                </c:pt>
                <c:pt idx="5">
                  <c:v>June
2021</c:v>
                </c:pt>
                <c:pt idx="6">
                  <c:v>July
2020</c:v>
                </c:pt>
                <c:pt idx="7">
                  <c:v>Aug.
2020</c:v>
                </c:pt>
                <c:pt idx="8">
                  <c:v>Sept.
2020</c:v>
                </c:pt>
                <c:pt idx="9">
                  <c:v>Oct.
2020</c:v>
                </c:pt>
                <c:pt idx="10">
                  <c:v>Nov.
2020</c:v>
                </c:pt>
                <c:pt idx="11">
                  <c:v>Dec.
2020</c:v>
                </c:pt>
              </c:strCache>
            </c:strRef>
          </c:cat>
          <c:val>
            <c:numRef>
              <c:f>Summary!$B$19:$M$19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D59-4131-A39F-5063990FCF97}"/>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Parkwood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6"/>
            </a:solidFill>
            <a:ln>
              <a:noFill/>
            </a:ln>
            <a:effectLst/>
          </c:spPr>
          <c:invertIfNegative val="0"/>
          <c:cat>
            <c:strRef>
              <c:f>Summary!$B$2:$M$2</c:f>
              <c:strCache>
                <c:ptCount val="12"/>
                <c:pt idx="0">
                  <c:v>Jan.
2020</c:v>
                </c:pt>
                <c:pt idx="1">
                  <c:v>Feb.
2020</c:v>
                </c:pt>
                <c:pt idx="2">
                  <c:v>Mar.
2020</c:v>
                </c:pt>
                <c:pt idx="3">
                  <c:v>Apr.
2020</c:v>
                </c:pt>
                <c:pt idx="4">
                  <c:v>May
2020</c:v>
                </c:pt>
                <c:pt idx="5">
                  <c:v>June
2020</c:v>
                </c:pt>
                <c:pt idx="6">
                  <c:v>July
2020</c:v>
                </c:pt>
                <c:pt idx="7">
                  <c:v>Aug.
2020</c:v>
                </c:pt>
                <c:pt idx="8">
                  <c:v>Sept.
2020</c:v>
                </c:pt>
                <c:pt idx="9">
                  <c:v>Oct.
2020</c:v>
                </c:pt>
                <c:pt idx="10">
                  <c:v>Nov.
2020</c:v>
                </c:pt>
                <c:pt idx="11">
                  <c:v>Dec.
2020</c:v>
                </c:pt>
              </c:strCache>
            </c:strRef>
          </c:cat>
          <c:val>
            <c:numRef>
              <c:f>Summary!$B$3:$M$3</c:f>
              <c:numCache>
                <c:formatCode>General</c:formatCode>
                <c:ptCount val="12"/>
                <c:pt idx="0" formatCode="0">
                  <c:v>98</c:v>
                </c:pt>
                <c:pt idx="1">
                  <c:v>100</c:v>
                </c:pt>
                <c:pt idx="2">
                  <c:v>98</c:v>
                </c:pt>
                <c:pt idx="3" formatCode="0">
                  <c:v>97.95</c:v>
                </c:pt>
                <c:pt idx="4" formatCode="0">
                  <c:v>98</c:v>
                </c:pt>
                <c:pt idx="5">
                  <c:v>96</c:v>
                </c:pt>
                <c:pt idx="6" formatCode="0">
                  <c:v>97.5</c:v>
                </c:pt>
                <c:pt idx="7" formatCode="0">
                  <c:v>97.5</c:v>
                </c:pt>
                <c:pt idx="8">
                  <c:v>91</c:v>
                </c:pt>
                <c:pt idx="9" formatCode="0">
                  <c:v>95.7</c:v>
                </c:pt>
                <c:pt idx="10" formatCode="0">
                  <c:v>92</c:v>
                </c:pt>
                <c:pt idx="11">
                  <c:v>90</c:v>
                </c:pt>
              </c:numCache>
            </c:numRef>
          </c:val>
          <c:extLst>
            <c:ext xmlns:c16="http://schemas.microsoft.com/office/drawing/2014/chart" uri="{C3380CC4-5D6E-409C-BE32-E72D297353CC}">
              <c16:uniqueId val="{00000000-BFCA-4F75-997E-E1FA7AA24680}"/>
            </c:ext>
          </c:extLst>
        </c:ser>
        <c:dLbls>
          <c:showLegendKey val="0"/>
          <c:showVal val="0"/>
          <c:showCatName val="0"/>
          <c:showSerName val="0"/>
          <c:showPercent val="0"/>
          <c:showBubbleSize val="0"/>
        </c:dLbls>
        <c:gapWidth val="219"/>
        <c:overlap val="-27"/>
        <c:axId val="454076720"/>
        <c:axId val="454077048"/>
      </c:barChart>
      <c:cat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1"/>
        <c:lblAlgn val="ctr"/>
        <c:lblOffset val="100"/>
        <c:noMultiLvlLbl val="0"/>
      </c:cat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Admissions and Discharges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Jan.
2020</c:v>
                </c:pt>
                <c:pt idx="1">
                  <c:v>Feb.
2020</c:v>
                </c:pt>
                <c:pt idx="2">
                  <c:v>Mar.
2020</c:v>
                </c:pt>
                <c:pt idx="3">
                  <c:v>Apr.
2020</c:v>
                </c:pt>
                <c:pt idx="4">
                  <c:v>May
2020</c:v>
                </c:pt>
                <c:pt idx="5">
                  <c:v>June
2020</c:v>
                </c:pt>
                <c:pt idx="6">
                  <c:v>July
2020</c:v>
                </c:pt>
                <c:pt idx="7">
                  <c:v>Aug.
2020</c:v>
                </c:pt>
                <c:pt idx="8">
                  <c:v>Sept.
2020</c:v>
                </c:pt>
                <c:pt idx="9">
                  <c:v>Oct.
2020</c:v>
                </c:pt>
                <c:pt idx="10">
                  <c:v>Nov.
2020</c:v>
                </c:pt>
                <c:pt idx="11">
                  <c:v>Dec.
2020</c:v>
                </c:pt>
              </c:strCache>
            </c:strRef>
          </c:cat>
          <c:val>
            <c:numRef>
              <c:f>Summary!$B$4:$M$4</c:f>
              <c:numCache>
                <c:formatCode>General</c:formatCode>
                <c:ptCount val="12"/>
                <c:pt idx="0">
                  <c:v>6</c:v>
                </c:pt>
                <c:pt idx="1">
                  <c:v>0</c:v>
                </c:pt>
                <c:pt idx="2">
                  <c:v>4</c:v>
                </c:pt>
                <c:pt idx="3">
                  <c:v>0</c:v>
                </c:pt>
                <c:pt idx="4">
                  <c:v>0</c:v>
                </c:pt>
                <c:pt idx="5">
                  <c:v>3</c:v>
                </c:pt>
                <c:pt idx="6">
                  <c:v>2</c:v>
                </c:pt>
                <c:pt idx="7">
                  <c:v>1</c:v>
                </c:pt>
                <c:pt idx="8">
                  <c:v>1</c:v>
                </c:pt>
                <c:pt idx="9">
                  <c:v>5</c:v>
                </c:pt>
                <c:pt idx="10">
                  <c:v>1</c:v>
                </c:pt>
                <c:pt idx="11">
                  <c:v>0</c:v>
                </c:pt>
              </c:numCache>
            </c:numRef>
          </c:val>
          <c:smooth val="0"/>
          <c:extLst>
            <c:ext xmlns:c16="http://schemas.microsoft.com/office/drawing/2014/chart" uri="{C3380CC4-5D6E-409C-BE32-E72D297353CC}">
              <c16:uniqueId val="{0000000E-3F93-49F4-9F4B-D733A418BEBD}"/>
            </c:ext>
          </c:extLst>
        </c:ser>
        <c:ser>
          <c:idx val="1"/>
          <c:order val="1"/>
          <c:tx>
            <c:strRef>
              <c:f>Summary!$A$5</c:f>
              <c:strCache>
                <c:ptCount val="1"/>
                <c:pt idx="0">
                  <c:v>Discharges / Deaths</c:v>
                </c:pt>
              </c:strCache>
            </c:strRef>
          </c:tx>
          <c:spPr>
            <a:ln w="28575" cap="rnd">
              <a:solidFill>
                <a:srgbClr val="C00000"/>
              </a:solidFill>
              <a:round/>
            </a:ln>
            <a:effectLst/>
          </c:spPr>
          <c:marker>
            <c:symbol val="none"/>
          </c:marker>
          <c:cat>
            <c:strRef>
              <c:f>Summary!$B$2:$M$2</c:f>
              <c:strCache>
                <c:ptCount val="12"/>
                <c:pt idx="0">
                  <c:v>Jan.
2020</c:v>
                </c:pt>
                <c:pt idx="1">
                  <c:v>Feb.
2020</c:v>
                </c:pt>
                <c:pt idx="2">
                  <c:v>Mar.
2020</c:v>
                </c:pt>
                <c:pt idx="3">
                  <c:v>Apr.
2020</c:v>
                </c:pt>
                <c:pt idx="4">
                  <c:v>May
2020</c:v>
                </c:pt>
                <c:pt idx="5">
                  <c:v>June
2020</c:v>
                </c:pt>
                <c:pt idx="6">
                  <c:v>July
2020</c:v>
                </c:pt>
                <c:pt idx="7">
                  <c:v>Aug.
2020</c:v>
                </c:pt>
                <c:pt idx="8">
                  <c:v>Sept.
2020</c:v>
                </c:pt>
                <c:pt idx="9">
                  <c:v>Oct.
2020</c:v>
                </c:pt>
                <c:pt idx="10">
                  <c:v>Nov.
2020</c:v>
                </c:pt>
                <c:pt idx="11">
                  <c:v>Dec.
2020</c:v>
                </c:pt>
              </c:strCache>
            </c:strRef>
          </c:cat>
          <c:val>
            <c:numRef>
              <c:f>Summary!$B$5:$M$5</c:f>
              <c:numCache>
                <c:formatCode>General</c:formatCode>
                <c:ptCount val="12"/>
                <c:pt idx="0">
                  <c:v>4</c:v>
                </c:pt>
                <c:pt idx="1">
                  <c:v>2</c:v>
                </c:pt>
                <c:pt idx="2">
                  <c:v>3</c:v>
                </c:pt>
                <c:pt idx="3">
                  <c:v>2</c:v>
                </c:pt>
                <c:pt idx="4">
                  <c:v>1</c:v>
                </c:pt>
                <c:pt idx="5">
                  <c:v>2</c:v>
                </c:pt>
                <c:pt idx="6">
                  <c:v>1</c:v>
                </c:pt>
                <c:pt idx="7">
                  <c:v>0</c:v>
                </c:pt>
                <c:pt idx="8">
                  <c:v>5</c:v>
                </c:pt>
                <c:pt idx="9">
                  <c:v>3</c:v>
                </c:pt>
                <c:pt idx="10">
                  <c:v>0</c:v>
                </c:pt>
                <c:pt idx="11">
                  <c:v>0</c:v>
                </c:pt>
              </c:numCache>
            </c:numRef>
          </c:val>
          <c:smooth val="0"/>
          <c:extLst>
            <c:ext xmlns:c16="http://schemas.microsoft.com/office/drawing/2014/chart" uri="{C3380CC4-5D6E-409C-BE32-E72D297353CC}">
              <c16:uniqueId val="{00000003-AA20-4007-AD49-7CF250B161B9}"/>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a:t>
            </a:r>
            <a:r>
              <a:rPr lang="en-CA" baseline="0"/>
              <a:t> Suites </a:t>
            </a:r>
          </a:p>
          <a:p>
            <a:pPr>
              <a:defRPr/>
            </a:pPr>
            <a:r>
              <a:rPr lang="en-CA" baseline="0"/>
              <a:t>Admissions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Summary!$A$20</c:f>
              <c:strCache>
                <c:ptCount val="1"/>
                <c:pt idx="0">
                  <c:v>Admissions</c:v>
                </c:pt>
              </c:strCache>
            </c:strRef>
          </c:tx>
          <c:spPr>
            <a:ln w="28575" cap="rnd">
              <a:solidFill>
                <a:schemeClr val="accent6"/>
              </a:solidFill>
              <a:round/>
            </a:ln>
            <a:effectLst/>
          </c:spPr>
          <c:marker>
            <c:symbol val="none"/>
          </c:marker>
          <c:cat>
            <c:strRef>
              <c:f>Summary!$B$17:$M$17</c:f>
              <c:strCache>
                <c:ptCount val="12"/>
                <c:pt idx="0">
                  <c:v>Jan.
2020</c:v>
                </c:pt>
                <c:pt idx="1">
                  <c:v>Feb.
2020</c:v>
                </c:pt>
                <c:pt idx="2">
                  <c:v>Mar.
2020</c:v>
                </c:pt>
                <c:pt idx="3">
                  <c:v>Apr.
2020</c:v>
                </c:pt>
                <c:pt idx="4">
                  <c:v>May
2020</c:v>
                </c:pt>
                <c:pt idx="5">
                  <c:v>June
2021</c:v>
                </c:pt>
                <c:pt idx="6">
                  <c:v>July
2020</c:v>
                </c:pt>
                <c:pt idx="7">
                  <c:v>Aug.
2020</c:v>
                </c:pt>
                <c:pt idx="8">
                  <c:v>Sept.
2020</c:v>
                </c:pt>
                <c:pt idx="9">
                  <c:v>Oct.
2020</c:v>
                </c:pt>
                <c:pt idx="10">
                  <c:v>Nov.
2020</c:v>
                </c:pt>
                <c:pt idx="11">
                  <c:v>Dec.
2020</c:v>
                </c:pt>
              </c:strCache>
            </c:strRef>
          </c:cat>
          <c:val>
            <c:numRef>
              <c:f>Summary!$B$20:$M$20</c:f>
              <c:numCache>
                <c:formatCode>General</c:formatCode>
                <c:ptCount val="12"/>
                <c:pt idx="0">
                  <c:v>2</c:v>
                </c:pt>
                <c:pt idx="1">
                  <c:v>1</c:v>
                </c:pt>
                <c:pt idx="2">
                  <c:v>1</c:v>
                </c:pt>
                <c:pt idx="3">
                  <c:v>1</c:v>
                </c:pt>
                <c:pt idx="4">
                  <c:v>2</c:v>
                </c:pt>
                <c:pt idx="5">
                  <c:v>0</c:v>
                </c:pt>
                <c:pt idx="6">
                  <c:v>1</c:v>
                </c:pt>
                <c:pt idx="7">
                  <c:v>2</c:v>
                </c:pt>
                <c:pt idx="8">
                  <c:v>0</c:v>
                </c:pt>
                <c:pt idx="9">
                  <c:v>1</c:v>
                </c:pt>
                <c:pt idx="10">
                  <c:v>2</c:v>
                </c:pt>
                <c:pt idx="11">
                  <c:v>0</c:v>
                </c:pt>
              </c:numCache>
            </c:numRef>
          </c:val>
          <c:smooth val="0"/>
          <c:extLst>
            <c:ext xmlns:c16="http://schemas.microsoft.com/office/drawing/2014/chart" uri="{C3380CC4-5D6E-409C-BE32-E72D297353CC}">
              <c16:uniqueId val="{00000000-7505-49F7-85EF-9A863E437F99}"/>
            </c:ext>
          </c:extLst>
        </c:ser>
        <c:ser>
          <c:idx val="1"/>
          <c:order val="1"/>
          <c:tx>
            <c:strRef>
              <c:f>Summary!$A$21</c:f>
              <c:strCache>
                <c:ptCount val="1"/>
                <c:pt idx="0">
                  <c:v>Discharges / Deaths</c:v>
                </c:pt>
              </c:strCache>
            </c:strRef>
          </c:tx>
          <c:spPr>
            <a:ln w="28575" cap="rnd">
              <a:solidFill>
                <a:srgbClr val="C00000"/>
              </a:solidFill>
              <a:round/>
            </a:ln>
            <a:effectLst/>
          </c:spPr>
          <c:marker>
            <c:symbol val="none"/>
          </c:marker>
          <c:cat>
            <c:strRef>
              <c:f>Summary!$B$17:$M$17</c:f>
              <c:strCache>
                <c:ptCount val="12"/>
                <c:pt idx="0">
                  <c:v>Jan.
2020</c:v>
                </c:pt>
                <c:pt idx="1">
                  <c:v>Feb.
2020</c:v>
                </c:pt>
                <c:pt idx="2">
                  <c:v>Mar.
2020</c:v>
                </c:pt>
                <c:pt idx="3">
                  <c:v>Apr.
2020</c:v>
                </c:pt>
                <c:pt idx="4">
                  <c:v>May
2020</c:v>
                </c:pt>
                <c:pt idx="5">
                  <c:v>June
2021</c:v>
                </c:pt>
                <c:pt idx="6">
                  <c:v>July
2020</c:v>
                </c:pt>
                <c:pt idx="7">
                  <c:v>Aug.
2020</c:v>
                </c:pt>
                <c:pt idx="8">
                  <c:v>Sept.
2020</c:v>
                </c:pt>
                <c:pt idx="9">
                  <c:v>Oct.
2020</c:v>
                </c:pt>
                <c:pt idx="10">
                  <c:v>Nov.
2020</c:v>
                </c:pt>
                <c:pt idx="11">
                  <c:v>Dec.
2020</c:v>
                </c:pt>
              </c:strCache>
            </c:strRef>
          </c:cat>
          <c:val>
            <c:numRef>
              <c:f>Summary!$B$21:$M$21</c:f>
              <c:numCache>
                <c:formatCode>General</c:formatCode>
                <c:ptCount val="12"/>
                <c:pt idx="0">
                  <c:v>2</c:v>
                </c:pt>
                <c:pt idx="1">
                  <c:v>0</c:v>
                </c:pt>
                <c:pt idx="2">
                  <c:v>1</c:v>
                </c:pt>
                <c:pt idx="3">
                  <c:v>1</c:v>
                </c:pt>
                <c:pt idx="4">
                  <c:v>3</c:v>
                </c:pt>
                <c:pt idx="5">
                  <c:v>0</c:v>
                </c:pt>
                <c:pt idx="6">
                  <c:v>0</c:v>
                </c:pt>
                <c:pt idx="7">
                  <c:v>1</c:v>
                </c:pt>
                <c:pt idx="8">
                  <c:v>1</c:v>
                </c:pt>
                <c:pt idx="9">
                  <c:v>4</c:v>
                </c:pt>
                <c:pt idx="10">
                  <c:v>2</c:v>
                </c:pt>
                <c:pt idx="11">
                  <c:v>2</c:v>
                </c:pt>
              </c:numCache>
            </c:numRef>
          </c:val>
          <c:smooth val="0"/>
          <c:extLst>
            <c:ext xmlns:c16="http://schemas.microsoft.com/office/drawing/2014/chart" uri="{C3380CC4-5D6E-409C-BE32-E72D297353CC}">
              <c16:uniqueId val="{00000000-4FA2-468D-8C17-192E9171D048}"/>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Jan.
2020</c:v>
                </c:pt>
                <c:pt idx="1">
                  <c:v>Feb.
2020</c:v>
                </c:pt>
                <c:pt idx="2">
                  <c:v>Mar.
2020</c:v>
                </c:pt>
                <c:pt idx="3">
                  <c:v>Apr.
2020</c:v>
                </c:pt>
                <c:pt idx="4">
                  <c:v>May
2020</c:v>
                </c:pt>
                <c:pt idx="5">
                  <c:v>June
2020</c:v>
                </c:pt>
                <c:pt idx="6">
                  <c:v>July
2020</c:v>
                </c:pt>
                <c:pt idx="7">
                  <c:v>Aug.
2020</c:v>
                </c:pt>
                <c:pt idx="8">
                  <c:v>Sept.
2020</c:v>
                </c:pt>
                <c:pt idx="9">
                  <c:v>Oct.
2020</c:v>
                </c:pt>
                <c:pt idx="10">
                  <c:v>Nov.
2020</c:v>
                </c:pt>
                <c:pt idx="11">
                  <c:v>Dec.
2020</c:v>
                </c:pt>
              </c:strCache>
            </c:strRef>
          </c:cat>
          <c:val>
            <c:numRef>
              <c:f>Summary!$B$14:$M$14</c:f>
              <c:numCache>
                <c:formatCode>General</c:formatCode>
                <c:ptCount val="12"/>
                <c:pt idx="0">
                  <c:v>9</c:v>
                </c:pt>
                <c:pt idx="1">
                  <c:v>3</c:v>
                </c:pt>
                <c:pt idx="2">
                  <c:v>0</c:v>
                </c:pt>
                <c:pt idx="3">
                  <c:v>14</c:v>
                </c:pt>
                <c:pt idx="4">
                  <c:v>0</c:v>
                </c:pt>
                <c:pt idx="5">
                  <c:v>0</c:v>
                </c:pt>
                <c:pt idx="6">
                  <c:v>2</c:v>
                </c:pt>
                <c:pt idx="7">
                  <c:v>0</c:v>
                </c:pt>
                <c:pt idx="8">
                  <c:v>2</c:v>
                </c:pt>
                <c:pt idx="9">
                  <c:v>3</c:v>
                </c:pt>
                <c:pt idx="10">
                  <c:v>2</c:v>
                </c:pt>
                <c:pt idx="11">
                  <c:v>9</c:v>
                </c:pt>
              </c:numCache>
            </c:numRef>
          </c:val>
          <c:smooth val="0"/>
          <c:extLst>
            <c:ext xmlns:c16="http://schemas.microsoft.com/office/drawing/2014/chart" uri="{C3380CC4-5D6E-409C-BE32-E72D297353CC}">
              <c16:uniqueId val="{00000000-9182-43F5-9AD0-AF52EB95497F}"/>
            </c:ext>
          </c:extLst>
        </c:ser>
        <c:ser>
          <c:idx val="1"/>
          <c:order val="1"/>
          <c:tx>
            <c:strRef>
              <c:f>Summary!$A$15</c:f>
              <c:strCache>
                <c:ptCount val="1"/>
                <c:pt idx="0">
                  <c:v>Terminations</c:v>
                </c:pt>
              </c:strCache>
            </c:strRef>
          </c:tx>
          <c:spPr>
            <a:ln w="28575" cap="rnd">
              <a:solidFill>
                <a:srgbClr val="C00000"/>
              </a:solidFill>
              <a:round/>
            </a:ln>
            <a:effectLst/>
          </c:spPr>
          <c:marker>
            <c:symbol val="none"/>
          </c:marker>
          <c:cat>
            <c:strRef>
              <c:f>Summary!$B$2:$M$2</c:f>
              <c:strCache>
                <c:ptCount val="12"/>
                <c:pt idx="0">
                  <c:v>Jan.
2020</c:v>
                </c:pt>
                <c:pt idx="1">
                  <c:v>Feb.
2020</c:v>
                </c:pt>
                <c:pt idx="2">
                  <c:v>Mar.
2020</c:v>
                </c:pt>
                <c:pt idx="3">
                  <c:v>Apr.
2020</c:v>
                </c:pt>
                <c:pt idx="4">
                  <c:v>May
2020</c:v>
                </c:pt>
                <c:pt idx="5">
                  <c:v>June
2020</c:v>
                </c:pt>
                <c:pt idx="6">
                  <c:v>July
2020</c:v>
                </c:pt>
                <c:pt idx="7">
                  <c:v>Aug.
2020</c:v>
                </c:pt>
                <c:pt idx="8">
                  <c:v>Sept.
2020</c:v>
                </c:pt>
                <c:pt idx="9">
                  <c:v>Oct.
2020</c:v>
                </c:pt>
                <c:pt idx="10">
                  <c:v>Nov.
2020</c:v>
                </c:pt>
                <c:pt idx="11">
                  <c:v>Dec.
2020</c:v>
                </c:pt>
              </c:strCache>
            </c:strRef>
          </c:cat>
          <c:val>
            <c:numRef>
              <c:f>Summary!$B$15:$M$15</c:f>
              <c:numCache>
                <c:formatCode>General</c:formatCode>
                <c:ptCount val="12"/>
                <c:pt idx="0">
                  <c:v>2</c:v>
                </c:pt>
                <c:pt idx="1">
                  <c:v>0</c:v>
                </c:pt>
                <c:pt idx="2">
                  <c:v>1</c:v>
                </c:pt>
                <c:pt idx="3">
                  <c:v>4</c:v>
                </c:pt>
                <c:pt idx="4">
                  <c:v>1</c:v>
                </c:pt>
                <c:pt idx="5">
                  <c:v>1</c:v>
                </c:pt>
                <c:pt idx="6">
                  <c:v>2</c:v>
                </c:pt>
                <c:pt idx="7">
                  <c:v>0</c:v>
                </c:pt>
                <c:pt idx="8">
                  <c:v>3</c:v>
                </c:pt>
                <c:pt idx="9">
                  <c:v>5</c:v>
                </c:pt>
                <c:pt idx="10">
                  <c:v>2</c:v>
                </c:pt>
                <c:pt idx="11">
                  <c:v>4</c:v>
                </c:pt>
              </c:numCache>
            </c:numRef>
          </c:val>
          <c:smooth val="0"/>
          <c:extLst>
            <c:ext xmlns:c16="http://schemas.microsoft.com/office/drawing/2014/chart" uri="{C3380CC4-5D6E-409C-BE32-E72D297353CC}">
              <c16:uniqueId val="{00000007-A710-47BF-B9C1-A79A1ED881A9}"/>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 Homes</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Summary!$A$30</c:f>
              <c:strCache>
                <c:ptCount val="1"/>
                <c:pt idx="0">
                  <c:v>New Hires</c:v>
                </c:pt>
              </c:strCache>
            </c:strRef>
          </c:tx>
          <c:spPr>
            <a:ln w="28575" cap="rnd">
              <a:solidFill>
                <a:schemeClr val="accent6"/>
              </a:solidFill>
              <a:round/>
            </a:ln>
            <a:effectLst/>
          </c:spPr>
          <c:marker>
            <c:symbol val="none"/>
          </c:marker>
          <c:cat>
            <c:strRef>
              <c:f>Summary!$B$17:$M$17</c:f>
              <c:strCache>
                <c:ptCount val="12"/>
                <c:pt idx="0">
                  <c:v>Jan.
2020</c:v>
                </c:pt>
                <c:pt idx="1">
                  <c:v>Feb.
2020</c:v>
                </c:pt>
                <c:pt idx="2">
                  <c:v>Mar.
2020</c:v>
                </c:pt>
                <c:pt idx="3">
                  <c:v>Apr.
2020</c:v>
                </c:pt>
                <c:pt idx="4">
                  <c:v>May
2020</c:v>
                </c:pt>
                <c:pt idx="5">
                  <c:v>June
2021</c:v>
                </c:pt>
                <c:pt idx="6">
                  <c:v>July
2020</c:v>
                </c:pt>
                <c:pt idx="7">
                  <c:v>Aug.
2020</c:v>
                </c:pt>
                <c:pt idx="8">
                  <c:v>Sept.
2020</c:v>
                </c:pt>
                <c:pt idx="9">
                  <c:v>Oct.
2020</c:v>
                </c:pt>
                <c:pt idx="10">
                  <c:v>Nov.
2020</c:v>
                </c:pt>
                <c:pt idx="11">
                  <c:v>Dec.
2020</c:v>
                </c:pt>
              </c:strCache>
            </c:strRef>
          </c:cat>
          <c:val>
            <c:numRef>
              <c:f>Summary!$B$30:$M$30</c:f>
              <c:numCache>
                <c:formatCode>General</c:formatCode>
                <c:ptCount val="12"/>
                <c:pt idx="0">
                  <c:v>0</c:v>
                </c:pt>
                <c:pt idx="1">
                  <c:v>0</c:v>
                </c:pt>
                <c:pt idx="2">
                  <c:v>0</c:v>
                </c:pt>
                <c:pt idx="3">
                  <c:v>0</c:v>
                </c:pt>
                <c:pt idx="4">
                  <c:v>0</c:v>
                </c:pt>
                <c:pt idx="5">
                  <c:v>2</c:v>
                </c:pt>
                <c:pt idx="6">
                  <c:v>2</c:v>
                </c:pt>
                <c:pt idx="7">
                  <c:v>0</c:v>
                </c:pt>
                <c:pt idx="8">
                  <c:v>12</c:v>
                </c:pt>
                <c:pt idx="9">
                  <c:v>3</c:v>
                </c:pt>
                <c:pt idx="10">
                  <c:v>2</c:v>
                </c:pt>
                <c:pt idx="11">
                  <c:v>7</c:v>
                </c:pt>
              </c:numCache>
            </c:numRef>
          </c:val>
          <c:smooth val="0"/>
          <c:extLst>
            <c:ext xmlns:c16="http://schemas.microsoft.com/office/drawing/2014/chart" uri="{C3380CC4-5D6E-409C-BE32-E72D297353CC}">
              <c16:uniqueId val="{00000000-F5AD-4129-805B-50D7AE2F6D9F}"/>
            </c:ext>
          </c:extLst>
        </c:ser>
        <c:ser>
          <c:idx val="1"/>
          <c:order val="1"/>
          <c:tx>
            <c:strRef>
              <c:f>Summary!$A$31</c:f>
              <c:strCache>
                <c:ptCount val="1"/>
                <c:pt idx="0">
                  <c:v>Terminations</c:v>
                </c:pt>
              </c:strCache>
            </c:strRef>
          </c:tx>
          <c:spPr>
            <a:ln w="28575" cap="rnd">
              <a:solidFill>
                <a:srgbClr val="C00000"/>
              </a:solidFill>
              <a:round/>
            </a:ln>
            <a:effectLst/>
          </c:spPr>
          <c:marker>
            <c:symbol val="none"/>
          </c:marker>
          <c:cat>
            <c:strRef>
              <c:f>Summary!$B$17:$M$17</c:f>
              <c:strCache>
                <c:ptCount val="12"/>
                <c:pt idx="0">
                  <c:v>Jan.
2020</c:v>
                </c:pt>
                <c:pt idx="1">
                  <c:v>Feb.
2020</c:v>
                </c:pt>
                <c:pt idx="2">
                  <c:v>Mar.
2020</c:v>
                </c:pt>
                <c:pt idx="3">
                  <c:v>Apr.
2020</c:v>
                </c:pt>
                <c:pt idx="4">
                  <c:v>May
2020</c:v>
                </c:pt>
                <c:pt idx="5">
                  <c:v>June
2021</c:v>
                </c:pt>
                <c:pt idx="6">
                  <c:v>July
2020</c:v>
                </c:pt>
                <c:pt idx="7">
                  <c:v>Aug.
2020</c:v>
                </c:pt>
                <c:pt idx="8">
                  <c:v>Sept.
2020</c:v>
                </c:pt>
                <c:pt idx="9">
                  <c:v>Oct.
2020</c:v>
                </c:pt>
                <c:pt idx="10">
                  <c:v>Nov.
2020</c:v>
                </c:pt>
                <c:pt idx="11">
                  <c:v>Dec.
2020</c:v>
                </c:pt>
              </c:strCache>
            </c:strRef>
          </c:cat>
          <c:val>
            <c:numRef>
              <c:f>Summary!$B$31:$M$31</c:f>
              <c:numCache>
                <c:formatCode>General</c:formatCode>
                <c:ptCount val="12"/>
                <c:pt idx="0">
                  <c:v>3</c:v>
                </c:pt>
                <c:pt idx="1">
                  <c:v>0</c:v>
                </c:pt>
                <c:pt idx="2">
                  <c:v>0</c:v>
                </c:pt>
                <c:pt idx="3">
                  <c:v>4</c:v>
                </c:pt>
                <c:pt idx="4">
                  <c:v>0</c:v>
                </c:pt>
                <c:pt idx="5">
                  <c:v>0</c:v>
                </c:pt>
                <c:pt idx="6">
                  <c:v>1</c:v>
                </c:pt>
                <c:pt idx="7">
                  <c:v>0</c:v>
                </c:pt>
                <c:pt idx="8">
                  <c:v>6</c:v>
                </c:pt>
                <c:pt idx="9">
                  <c:v>3</c:v>
                </c:pt>
                <c:pt idx="10">
                  <c:v>1</c:v>
                </c:pt>
                <c:pt idx="11">
                  <c:v>1</c:v>
                </c:pt>
              </c:numCache>
            </c:numRef>
          </c:val>
          <c:smooth val="0"/>
          <c:extLst>
            <c:ext xmlns:c16="http://schemas.microsoft.com/office/drawing/2014/chart" uri="{C3380CC4-5D6E-409C-BE32-E72D297353CC}">
              <c16:uniqueId val="{00000000-FC73-4FF6-8E47-7C63EC61B23A}"/>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176211</xdr:rowOff>
    </xdr:from>
    <xdr:to>
      <xdr:col>17</xdr:col>
      <xdr:colOff>588645</xdr:colOff>
      <xdr:row>18</xdr:row>
      <xdr:rowOff>84771</xdr:rowOff>
    </xdr:to>
    <xdr:graphicFrame macro="">
      <xdr:nvGraphicFramePr>
        <xdr:cNvPr id="2" name="Chart 1">
          <a:extLst>
            <a:ext uri="{FF2B5EF4-FFF2-40B4-BE49-F238E27FC236}">
              <a16:creationId xmlns:a16="http://schemas.microsoft.com/office/drawing/2014/main" id="{B433AAED-3A1F-4AF9-A2FA-578E4EDED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xdr:colOff>
      <xdr:row>1</xdr:row>
      <xdr:rowOff>176211</xdr:rowOff>
    </xdr:from>
    <xdr:to>
      <xdr:col>8</xdr:col>
      <xdr:colOff>581977</xdr:colOff>
      <xdr:row>18</xdr:row>
      <xdr:rowOff>84771</xdr:rowOff>
    </xdr:to>
    <xdr:graphicFrame macro="">
      <xdr:nvGraphicFramePr>
        <xdr:cNvPr id="3" name="Chart 2">
          <a:extLst>
            <a:ext uri="{FF2B5EF4-FFF2-40B4-BE49-F238E27FC236}">
              <a16:creationId xmlns:a16="http://schemas.microsoft.com/office/drawing/2014/main" id="{200D4124-4C9F-4CD3-AB1F-34AFF82F7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42861</xdr:colOff>
      <xdr:row>19</xdr:row>
      <xdr:rowOff>171448</xdr:rowOff>
    </xdr:from>
    <xdr:to>
      <xdr:col>9</xdr:col>
      <xdr:colOff>9524</xdr:colOff>
      <xdr:row>35</xdr:row>
      <xdr:rowOff>262888</xdr:rowOff>
    </xdr:to>
    <xdr:graphicFrame macro="">
      <xdr:nvGraphicFramePr>
        <xdr:cNvPr id="4" name="Chart 3">
          <a:extLst>
            <a:ext uri="{FF2B5EF4-FFF2-40B4-BE49-F238E27FC236}">
              <a16:creationId xmlns:a16="http://schemas.microsoft.com/office/drawing/2014/main" id="{46F19A81-D4D2-4F4F-A42A-42E54C34D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30480</xdr:colOff>
      <xdr:row>19</xdr:row>
      <xdr:rowOff>102868</xdr:rowOff>
    </xdr:from>
    <xdr:to>
      <xdr:col>18</xdr:col>
      <xdr:colOff>0</xdr:colOff>
      <xdr:row>35</xdr:row>
      <xdr:rowOff>232408</xdr:rowOff>
    </xdr:to>
    <xdr:graphicFrame macro="">
      <xdr:nvGraphicFramePr>
        <xdr:cNvPr id="5" name="Chart 4">
          <a:extLst>
            <a:ext uri="{FF2B5EF4-FFF2-40B4-BE49-F238E27FC236}">
              <a16:creationId xmlns:a16="http://schemas.microsoft.com/office/drawing/2014/main" id="{8B170939-D4FD-4419-80E3-EE2BA5EC68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36</xdr:row>
      <xdr:rowOff>137159</xdr:rowOff>
    </xdr:from>
    <xdr:to>
      <xdr:col>8</xdr:col>
      <xdr:colOff>586740</xdr:colOff>
      <xdr:row>53</xdr:row>
      <xdr:rowOff>45719</xdr:rowOff>
    </xdr:to>
    <xdr:graphicFrame macro="">
      <xdr:nvGraphicFramePr>
        <xdr:cNvPr id="6" name="Chart 5">
          <a:extLst>
            <a:ext uri="{FF2B5EF4-FFF2-40B4-BE49-F238E27FC236}">
              <a16:creationId xmlns:a16="http://schemas.microsoft.com/office/drawing/2014/main" id="{616A813F-01AE-47B6-8E4B-E2BA14DF3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15239</xdr:colOff>
      <xdr:row>36</xdr:row>
      <xdr:rowOff>129539</xdr:rowOff>
    </xdr:from>
    <xdr:to>
      <xdr:col>17</xdr:col>
      <xdr:colOff>594359</xdr:colOff>
      <xdr:row>53</xdr:row>
      <xdr:rowOff>38099</xdr:rowOff>
    </xdr:to>
    <xdr:graphicFrame macro="">
      <xdr:nvGraphicFramePr>
        <xdr:cNvPr id="7" name="Chart 6">
          <a:extLst>
            <a:ext uri="{FF2B5EF4-FFF2-40B4-BE49-F238E27FC236}">
              <a16:creationId xmlns:a16="http://schemas.microsoft.com/office/drawing/2014/main" id="{4E6F8300-E31A-495E-B3EA-023DD5647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A9DE07F-F670-42C5-A9A9-A948F182C1FE}" name="Table15272931" displayName="Table15272931" ref="A2:M15" totalsRowShown="0" headerRowDxfId="287" dataDxfId="286">
  <tableColumns count="13">
    <tableColumn id="1" xr3:uid="{7F20DF0D-D166-45BD-BEAD-2E5A89A53F28}" name="Long Term Care Indicators" dataDxfId="285"/>
    <tableColumn id="2" xr3:uid="{9E74D122-23EC-4E8C-B664-4C789A9B277D}" name="2020_x000a_April" dataDxfId="284"/>
    <tableColumn id="3" xr3:uid="{4A4E2C4C-75A6-41D5-835A-505415A30B0A}" name="2020_x000a_May" dataDxfId="283"/>
    <tableColumn id="4" xr3:uid="{709C3D1F-13F7-45C1-A9CA-3B2AC4DDD142}" name="2020_x000a_June" dataDxfId="282"/>
    <tableColumn id="5" xr3:uid="{1ACE2A21-CE75-42AC-AE3B-DF83E24AE8F2}" name="2020_x000a_July" dataDxfId="281"/>
    <tableColumn id="6" xr3:uid="{BC89767C-6F79-4919-9773-4D8C0144AAD8}" name="2020_x000a_Aug." dataDxfId="280"/>
    <tableColumn id="7" xr3:uid="{6000547F-8FE2-4620-92C7-33B7C975547D}" name="2020_x000a_Sept." dataDxfId="279"/>
    <tableColumn id="8" xr3:uid="{0DF7FCEC-A17C-4513-9B80-AEE9D8C0D463}" name="2020_x000a_Oct." dataDxfId="278"/>
    <tableColumn id="9" xr3:uid="{B5B7CA19-A616-4493-8612-D943953AE77E}" name="2020_x000a_Nov." dataDxfId="277"/>
    <tableColumn id="10" xr3:uid="{E8117869-436F-4BE9-9451-E13FF3CC6027}" name="2020_x000a_Dec." dataDxfId="0"/>
    <tableColumn id="11" xr3:uid="{D3F00186-593E-44A3-8EFA-D9FAD68E88A2}" name="2021_x000a_Jan." dataDxfId="276"/>
    <tableColumn id="12" xr3:uid="{73560D2F-4F22-4182-8AFE-6C425C918E6E}" name="2021_x000a_Feb." dataDxfId="275"/>
    <tableColumn id="13" xr3:uid="{4D9AD489-F604-49CA-9A9E-3A921DC5E9C6}" name="2021_x000a_Mar." dataDxfId="274"/>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headerRowDxfId="177" dataDxfId="175" headerRowBorderDxfId="176" tableBorderDxfId="174" totalsRowBorderDxfId="173">
  <tableColumns count="3">
    <tableColumn id="1" xr3:uid="{03D0FBD0-8730-4887-BF50-5582A3020B6D}" name="Parkwood Suites Indicators" dataDxfId="172"/>
    <tableColumn id="2" xr3:uid="{081A6819-E514-4874-BB6E-A16EB8DAD906}" name="Mar._x000a_Number" dataDxfId="171"/>
    <tableColumn id="3" xr3:uid="{577CA76E-EC85-49EF-A00D-D844BBA20157}" name="March 2020 - Narrative" dataDxfId="170"/>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69" dataDxfId="168" tableBorderDxfId="167">
  <tableColumns count="3">
    <tableColumn id="1" xr3:uid="{2DCB5CCB-F83C-47EB-9E22-226A12C9FD89}" name="Long Term Care Indicators" dataDxfId="166"/>
    <tableColumn id="2" xr3:uid="{87229C2A-8C10-4840-8545-5096CC228F0C}" name="Apr._x000a_Number" dataDxfId="165"/>
    <tableColumn id="3" xr3:uid="{7640CAC3-ECA6-4994-9DC6-727159CAF6CE}" name="April 2020 - Narrative" dataDxfId="164"/>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163" dataDxfId="161" headerRowBorderDxfId="162" tableBorderDxfId="160" totalsRowBorderDxfId="159">
  <tableColumns count="3">
    <tableColumn id="1" xr3:uid="{73170E69-E421-4C7F-B746-664D708BE622}" name="Parkwood Suites Indicators" dataDxfId="158"/>
    <tableColumn id="2" xr3:uid="{6C100E68-CCD0-49C9-A18E-14223A5024C3}" name="Apr._x000a_Number" dataDxfId="157"/>
    <tableColumn id="3" xr3:uid="{6FEBA74A-F288-4005-BF4F-44BD3BE84219}" name="April 2020 - Narrative" dataDxfId="156"/>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55" dataDxfId="154" tableBorderDxfId="153">
  <tableColumns count="3">
    <tableColumn id="1" xr3:uid="{92676989-3AA1-4975-9418-9B8928287820}" name="Long Term Care Indicators" dataDxfId="152"/>
    <tableColumn id="2" xr3:uid="{132B2CE3-495C-4625-9555-FFC9F4259211}" name="May_x000a_Number" dataDxfId="151"/>
    <tableColumn id="3" xr3:uid="{3D015FE9-C793-431B-8A6A-715EE7987070}" name="May 2020 - Narrative" dataDxfId="150"/>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149" dataDxfId="147" headerRowBorderDxfId="148" tableBorderDxfId="146" totalsRowBorderDxfId="145">
  <tableColumns count="3">
    <tableColumn id="1" xr3:uid="{CD4A8DE9-0BE2-472F-B458-5A5538D60622}" name="Parkwood Suites Indicators" dataDxfId="144"/>
    <tableColumn id="2" xr3:uid="{C14650FD-02B6-4AC6-96DD-73F5CC238E2D}" name="May_x000a_Number" dataDxfId="143"/>
    <tableColumn id="3" xr3:uid="{CD2DE305-24FC-46D7-A97C-68D3730B66C3}" name="May 2020 - Narrative" dataDxfId="142"/>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41" dataDxfId="139" headerRowBorderDxfId="140" tableBorderDxfId="138" totalsRowBorderDxfId="137">
  <tableColumns count="3">
    <tableColumn id="1" xr3:uid="{96DE7B96-02EE-422C-8161-464C0CB94F2D}" name="Long Term Care Indicators" dataDxfId="136"/>
    <tableColumn id="2" xr3:uid="{E2CD4E70-F4F4-4B5D-A88F-7140A8AF6FD8}" name="June_x000a_Number" dataDxfId="135"/>
    <tableColumn id="3" xr3:uid="{3C43AB22-89EA-4612-86B6-AA92248D971D}" name="June 2020 - Narrative" dataDxfId="134"/>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133" dataDxfId="131" headerRowBorderDxfId="132" tableBorderDxfId="130" totalsRowBorderDxfId="129">
  <tableColumns count="3">
    <tableColumn id="1" xr3:uid="{BD13524E-E692-4D43-A24A-5E07DD3B5982}" name="Parkwood Suites Indicators" dataDxfId="128"/>
    <tableColumn id="2" xr3:uid="{634C8274-AB51-4B09-9042-C9E25A3681CD}" name="June_x000a_Number" dataDxfId="127"/>
    <tableColumn id="3" xr3:uid="{980D4911-732B-4271-8D4F-C14631D46CB6}" name="June 2020 - Narrative" dataDxfId="126"/>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25" dataDxfId="123" headerRowBorderDxfId="124" tableBorderDxfId="122" totalsRowBorderDxfId="121">
  <tableColumns count="3">
    <tableColumn id="1" xr3:uid="{E8F63E88-EB95-4821-8850-871C63A169EA}" name="Long Term Care Indicators" dataDxfId="120"/>
    <tableColumn id="2" xr3:uid="{73AC485F-EAF6-4C39-9FB8-8638108CFC1B}" name="July_x000a_Number" dataDxfId="119"/>
    <tableColumn id="3" xr3:uid="{B67CFC81-9EDD-4C7E-A7C8-E9CA469D307B}" name="July 2020 - Narrative" dataDxfId="118"/>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117" dataDxfId="115" headerRowBorderDxfId="116" tableBorderDxfId="114" totalsRowBorderDxfId="113">
  <tableColumns count="3">
    <tableColumn id="1" xr3:uid="{53EE3CB3-D79A-4C80-BE8E-81BCA43625EB}" name="Parkwood Suites Indicators" dataDxfId="112"/>
    <tableColumn id="2" xr3:uid="{9982F5C2-0908-4520-84B7-E83BF7FF29C2}" name="July_x000a_Number" dataDxfId="111"/>
    <tableColumn id="3" xr3:uid="{3D0941B7-42BF-4221-8707-77B616D72647}" name="July 2020 -  Narrative" dataDxfId="110"/>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09" dataDxfId="108" tableBorderDxfId="107">
  <tableColumns count="3">
    <tableColumn id="1" xr3:uid="{1D500255-E057-4BC5-ADB3-50F111CCDCA6}" name="Long Term Care Indicators" dataDxfId="106"/>
    <tableColumn id="2" xr3:uid="{3DDB1F6E-8FEB-499D-9D5F-7DFE5A3602E1}" name="Aug._x000a_Number" dataDxfId="105"/>
    <tableColumn id="3" xr3:uid="{6E36F377-1E91-4733-8127-4DFAA5EEFD2A}" name="August 2019 - Narrative" dataDxfId="10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DB27BE7-D0AF-40C9-B909-35F72A704925}" name="Table146283032" displayName="Table146283032" ref="A17:M31" totalsRowShown="0" headerRowDxfId="273" dataDxfId="271" headerRowBorderDxfId="272" tableBorderDxfId="270" totalsRowBorderDxfId="269">
  <tableColumns count="13">
    <tableColumn id="1" xr3:uid="{7B9E538D-9A3A-481B-BE86-A2FBF47F008A}" name="Parkwood Suites Indicators" dataDxfId="268"/>
    <tableColumn id="2" xr3:uid="{5DFB7F13-BBE4-45E5-AC18-678F328AEC03}" name="2020_x000a_April" dataDxfId="267"/>
    <tableColumn id="3" xr3:uid="{C0DE3ED4-2439-48DD-B148-54E5BC3E295D}" name="2020_x000a_May" dataDxfId="266"/>
    <tableColumn id="4" xr3:uid="{FED081E3-6707-437E-B954-ED59E76B9339}" name="2020_x000a_June" dataDxfId="265"/>
    <tableColumn id="5" xr3:uid="{9BFE475F-EBFD-4C74-A7D6-4433C1ABE57D}" name="2020_x000a_July" dataDxfId="264"/>
    <tableColumn id="6" xr3:uid="{9D82DFFE-5F15-4774-B852-A3CC4AA42D4C}" name="2020_x000a_Aug." dataDxfId="263"/>
    <tableColumn id="7" xr3:uid="{B1244434-F7DF-4759-B381-DC715603CA6A}" name="2020_x000a_Sept." dataDxfId="262"/>
    <tableColumn id="8" xr3:uid="{816C3921-CFE0-40DC-95FA-3552C4AF8449}" name="2020_x000a_Oct." dataDxfId="261"/>
    <tableColumn id="9" xr3:uid="{D4F49921-CA27-43CC-AF70-DFEF718FD841}" name="2020_x000a_Nov." dataDxfId="260"/>
    <tableColumn id="10" xr3:uid="{2722C2FA-6078-42E3-84CD-42BB081CB5C0}" name="2020_x000a_Dec." dataDxfId="259">
      <calculatedColumnFormula>AVERAGE(Table14628[[#This Row],[Jan.
2020]:[Dec.
2020]])</calculatedColumnFormula>
    </tableColumn>
    <tableColumn id="11" xr3:uid="{862625E2-40D7-4185-BC93-20930DAFD72E}" name="2021_x000a_Jan." dataDxfId="258"/>
    <tableColumn id="12" xr3:uid="{5D3D4B02-5C22-4D60-B0BE-BEC2C337D1BA}" name="2021_x000a_Feb." dataDxfId="257"/>
    <tableColumn id="13" xr3:uid="{CB9D4A6B-6D93-48FA-9CC5-A1F2B589E410}" name="2021_x000a_Mar." dataDxfId="256"/>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103" dataDxfId="101" headerRowBorderDxfId="102" tableBorderDxfId="100" totalsRowBorderDxfId="99">
  <tableColumns count="3">
    <tableColumn id="1" xr3:uid="{66E5B216-B1CF-4EF3-A61F-9359F8B26114}" name="Parkwood Suites Indicators" dataDxfId="98"/>
    <tableColumn id="2" xr3:uid="{9A828776-B2C6-4DCA-959B-A5E775CE49A6}" name="Aug._x000a_Number" dataDxfId="97"/>
    <tableColumn id="3" xr3:uid="{81A2EB23-4BCE-448E-BE44-73BBA2AD7713}" name="August 2020 - Narrative" dataDxfId="96"/>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95" dataDxfId="93" headerRowBorderDxfId="94" tableBorderDxfId="92" totalsRowBorderDxfId="91">
  <tableColumns count="3">
    <tableColumn id="1" xr3:uid="{269F8DC3-2AA4-4CB0-914F-D09C776FE6BC}" name="Long Term Care Indicators" dataDxfId="90"/>
    <tableColumn id="2" xr3:uid="{AEFB6BC3-7016-4DC3-8368-FEA933C44FE2}" name="Sept._x000a_Number" dataDxfId="89"/>
    <tableColumn id="3" xr3:uid="{11DD17B2-251D-4456-80AF-2F37B0FD6188}" name="September 2020 Narrative" dataDxfId="88"/>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headerRowDxfId="87" dataDxfId="85" headerRowBorderDxfId="86" tableBorderDxfId="84" totalsRowBorderDxfId="83">
  <tableColumns count="3">
    <tableColumn id="1" xr3:uid="{B5F9D283-70D6-488B-8FE0-3937B08363EE}" name="Parkwood Suites Indicators" dataDxfId="82"/>
    <tableColumn id="2" xr3:uid="{F3DBC62D-CB36-475D-A123-EB2953AE5723}" name="Sept._x000a_Number" dataDxfId="81"/>
    <tableColumn id="3" xr3:uid="{19CCAE1F-23F7-4A8D-B4A8-620226E26545}" name="September 2020 Narrative" dataDxfId="80"/>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79" dataDxfId="77" headerRowBorderDxfId="78" tableBorderDxfId="76" totalsRowBorderDxfId="75">
  <tableColumns count="3">
    <tableColumn id="1" xr3:uid="{D9794621-7332-4E4B-9E05-ADE11D858B02}" name="Long Term Care Indicators" dataDxfId="74"/>
    <tableColumn id="2" xr3:uid="{347616D6-4AF7-4A32-9AFC-A35F60F5D7BD}" name="Oct._x000a_Number" dataDxfId="73"/>
    <tableColumn id="3" xr3:uid="{1EEC0929-5296-46D4-AE4E-139017835316}" name="October 2020 Narrative" dataDxfId="72"/>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headerRowDxfId="71" dataDxfId="69" headerRowBorderDxfId="70" tableBorderDxfId="68" totalsRowBorderDxfId="67">
  <tableColumns count="3">
    <tableColumn id="1" xr3:uid="{8C291341-96DB-4700-9CD5-787381056CBE}" name="Parkwood Suites Indicators" dataDxfId="66"/>
    <tableColumn id="2" xr3:uid="{6C9CDE48-A761-4BF2-B3FE-F211B6797B6A}" name="Oct._x000a_Number" dataDxfId="65"/>
    <tableColumn id="3" xr3:uid="{AD3F278B-16B8-48A0-BA1E-6645A94BB072}" name="October 2020 Narrative" dataDxfId="64"/>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63" headerRowBorderDxfId="62" tableBorderDxfId="61">
  <tableColumns count="3">
    <tableColumn id="1" xr3:uid="{52F2F74C-5573-4D0A-B1E0-1EC9B9AEA4AA}" name="Long Term Care Indicators" dataDxfId="60"/>
    <tableColumn id="2" xr3:uid="{EEA63A49-5272-4C4F-B680-D60CB4868DFB}" name="Nov._x000a_Number" dataDxfId="59"/>
    <tableColumn id="3" xr3:uid="{D3239B7B-E5D5-4704-BF5B-A13DE782F748}" name="November 2020 Narrative" dataDxfId="58"/>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headerRowDxfId="57" headerRowBorderDxfId="56" tableBorderDxfId="55" totalsRowBorderDxfId="54">
  <tableColumns count="3">
    <tableColumn id="1" xr3:uid="{EEA5B504-D218-461F-9980-0104BDAE7DF0}" name="Parkwood Suites Indicators" dataDxfId="53"/>
    <tableColumn id="2" xr3:uid="{058DE2C1-465D-4D09-85CA-E222DD4BDA3E}" name="Nov._x000a_Number" dataDxfId="52"/>
    <tableColumn id="3" xr3:uid="{6741DE40-E9DF-47C0-8F30-D9FF7AE87276}" name="November 2020 Narrative" dataDxfId="51"/>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50" dataDxfId="48" headerRowBorderDxfId="49" tableBorderDxfId="47" totalsRowBorderDxfId="46">
  <tableColumns count="3">
    <tableColumn id="1" xr3:uid="{8A23F655-45CE-47B3-9436-36A1206900CD}" name="Long Term Care Indicators" dataDxfId="45"/>
    <tableColumn id="2" xr3:uid="{45A77510-0CDA-43D2-AB73-0D0C10573322}" name="Dec._x000a_Number" dataDxfId="44"/>
    <tableColumn id="3" xr3:uid="{52CFE416-C722-4542-8475-9D6E30B006CC}" name="December 2020 - Narrative" dataDxfId="43"/>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headerRowDxfId="42" dataDxfId="40" headerRowBorderDxfId="41" tableBorderDxfId="39" totalsRowBorderDxfId="38">
  <tableColumns count="3">
    <tableColumn id="1" xr3:uid="{9BF9F315-52E7-4859-BC27-29136FF045FD}" name="Parkwood Suites Indicators" dataDxfId="37"/>
    <tableColumn id="2" xr3:uid="{406609BD-D003-4955-8834-626D925F856B}" name="Dec._x000a_Number" dataDxfId="36"/>
    <tableColumn id="3" xr3:uid="{C7645823-0B93-42A7-8309-8F31345E07DE}" name="December  2020 Narrative" dataDxfId="35"/>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34" dataDxfId="33">
  <tableColumns count="13">
    <tableColumn id="1" xr3:uid="{CE0FC2B5-90BE-4439-A782-5E0BA41BEFBC}" name="Long Term Care Indicators" dataDxfId="32"/>
    <tableColumn id="2" xr3:uid="{A12A4796-C5C1-4B05-A1C9-A020DFBF8B84}" name="2019_x000a_April" dataDxfId="31"/>
    <tableColumn id="3" xr3:uid="{51C82B4E-3931-43B0-BCCC-194AF461F5D7}" name="2019_x000a_May" dataDxfId="30"/>
    <tableColumn id="4" xr3:uid="{80E22222-9082-4865-9F02-EE323AB57E16}" name="2019_x000a_June" dataDxfId="29"/>
    <tableColumn id="5" xr3:uid="{0F92F9B2-4ACA-404F-B5D2-E5B19C0EF78C}" name="2019_x000a_July" dataDxfId="28"/>
    <tableColumn id="6" xr3:uid="{067918FB-09AC-4619-AA79-3496C5AB0D36}" name="2019_x000a_Aug." dataDxfId="27"/>
    <tableColumn id="7" xr3:uid="{FB5EE280-B6E6-46A2-9E4B-F4AB08F84629}" name="2019_x000a_Sept." dataDxfId="26"/>
    <tableColumn id="8" xr3:uid="{CB72E3DB-663B-4661-A658-6DE58B9E0370}" name="2019_x000a_Oct." dataDxfId="25"/>
    <tableColumn id="9" xr3:uid="{D12CE1B9-D20B-49C3-9C1A-2E595911E253}" name="2019_x000a_Nov." dataDxfId="24"/>
    <tableColumn id="10" xr3:uid="{54557980-A75E-434D-BC05-EBCFD15CC6C3}" name="2019_x000a_Dec." dataDxfId="23"/>
    <tableColumn id="11" xr3:uid="{0670C2C5-4F00-4656-8F7D-F88F6FF5543E}" name="2020_x000a_Jan." dataDxfId="22"/>
    <tableColumn id="12" xr3:uid="{6E1EC3B7-C019-4ED9-B023-C9CA5F75B0F4}" name="2020_x000a_Feb." dataDxfId="21"/>
    <tableColumn id="13" xr3:uid="{8D26D3C2-3EB7-43D9-B571-B12B2854343B}" name="2020_x000a_Mar." dataDxfId="2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6" totalsRowShown="0" headerRowDxfId="255" dataDxfId="253" headerRowBorderDxfId="254" tableBorderDxfId="252" totalsRowBorderDxfId="251">
  <tableColumns count="15">
    <tableColumn id="1" xr3:uid="{1BA35FDD-5FCB-4852-95C2-A7973706D90B}" name="Long Term Care Indicators" dataDxfId="250"/>
    <tableColumn id="8" xr3:uid="{A01A3931-FA05-4DD6-8CA4-1A820C96895C}" name="Jan._x000a_2020" dataDxfId="249"/>
    <tableColumn id="10" xr3:uid="{6443A921-48F8-42BE-947A-E7EB445846A9}" name="Feb._x000a_2020" dataDxfId="248"/>
    <tableColumn id="13" xr3:uid="{413ECF30-783D-4FB4-8293-813488C630A3}" name="Mar._x000a_2020" dataDxfId="247"/>
    <tableColumn id="14" xr3:uid="{2A143DC0-1814-489E-AFF0-6C9E0D80893E}" name="Apr._x000a_2020" dataDxfId="246"/>
    <tableColumn id="3" xr3:uid="{115BEB59-84C1-4669-B4DC-F7FFE35F9572}" name="May_x000a_2020" dataDxfId="245"/>
    <tableColumn id="4" xr3:uid="{A2D15316-4620-4BE5-8F7A-F14CD3D4D1B3}" name="June_x000a_2020" dataDxfId="244"/>
    <tableColumn id="15" xr3:uid="{13F1DB72-0432-4928-BFC3-9F1EF18484A3}" name="July_x000a_2020" dataDxfId="243"/>
    <tableColumn id="5" xr3:uid="{735ADB4D-9B48-4A87-9648-C251180A4BD6}" name="Aug._x000a_2020" dataDxfId="242"/>
    <tableColumn id="6" xr3:uid="{09B1307D-7113-47DE-A249-586D73485A4C}" name="Sept._x000a_2020" dataDxfId="241"/>
    <tableColumn id="9" xr3:uid="{C20FD85B-86B2-4770-B76E-D7CA426CA3E4}" name="Oct._x000a_2020" dataDxfId="240"/>
    <tableColumn id="16" xr3:uid="{D170FFDE-6013-417F-AADF-2F22D68C9705}" name="Nov._x000a_2020" dataDxfId="239"/>
    <tableColumn id="2" xr3:uid="{9828DCBC-A352-4197-AD79-8803666B56D7}" name="Dec._x000a_2020" dataDxfId="238"/>
    <tableColumn id="11" xr3:uid="{B0C94499-EEA5-40C4-8F97-E20DD997491F}" name="12 Month _x000a_Sum" dataDxfId="237">
      <calculatedColumnFormula>SUM(B3:F3)</calculatedColumnFormula>
    </tableColumn>
    <tableColumn id="12" xr3:uid="{2DE85F6C-E6EB-43EB-97CC-AB624C5DAE8A}" name="12_x000a_ Month _x000a_Average" dataDxfId="236">
      <calculatedColumnFormula>AVERAGE(B3:F3)</calculatedColumnFormula>
    </tableColumn>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1" totalsRowShown="0" headerRowDxfId="19" dataDxfId="17" headerRowBorderDxfId="18" tableBorderDxfId="16" totalsRowBorderDxfId="15">
  <tableColumns count="13">
    <tableColumn id="1" xr3:uid="{D6EDE780-A04E-41DE-98E8-98C25CE42E97}" name="Parkwood Suites Indicators" dataDxfId="14"/>
    <tableColumn id="2" xr3:uid="{10AA91C8-9C49-4E80-8564-17361EF5F83E}" name="2019_x000a_April" dataDxfId="13"/>
    <tableColumn id="3" xr3:uid="{847049E1-3EF3-483D-A8D4-2141B859B098}" name="2019_x000a_May" dataDxfId="12"/>
    <tableColumn id="4" xr3:uid="{836575A4-9F69-4B0F-AF29-C6A8381F4ABB}" name="2019_x000a_June" dataDxfId="11"/>
    <tableColumn id="5" xr3:uid="{3A000916-81F0-4DBE-939F-342824E4435F}" name="2019_x000a_July" dataDxfId="10"/>
    <tableColumn id="6" xr3:uid="{F0ED5F87-E0D8-4CCE-A467-B9E58180FD44}" name="2019_x000a_Aug." dataDxfId="9"/>
    <tableColumn id="7" xr3:uid="{A84A90F9-C50C-473A-B98A-3FB9BF7D30F2}" name="2019_x000a_Sept." dataDxfId="8"/>
    <tableColumn id="8" xr3:uid="{FE08875A-4588-4D10-AFF5-EB67A1A3B46C}" name="2019_x000a_Oct." dataDxfId="7"/>
    <tableColumn id="9" xr3:uid="{356935E8-7922-4758-A885-C554D1558240}" name="2019_x000a_Nov." dataDxfId="6"/>
    <tableColumn id="10" xr3:uid="{70DED73F-05E3-4448-BAAC-C959BF707835}" name="2019_x000a_Dec." dataDxfId="5"/>
    <tableColumn id="11" xr3:uid="{6AB193BD-F1D1-436F-AA34-E8CA4F04E4AA}" name="2020_x000a_Jan." dataDxfId="4"/>
    <tableColumn id="12" xr3:uid="{B5CEB2B3-55BB-46F0-AA1C-04F7230D7258}" name="2020_x000a_Feb." dataDxfId="3"/>
    <tableColumn id="13" xr3:uid="{A532935E-6E54-4CDC-938E-9B999DF136C8}" name="2020_x000a_Mar." dataDxfId="2"/>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1">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235" dataDxfId="233" headerRowBorderDxfId="234" tableBorderDxfId="232" totalsRowBorderDxfId="231">
  <tableColumns count="15">
    <tableColumn id="1" xr3:uid="{2C5AA0AC-3F33-4632-A4FB-0BE46E59FF8E}" name="Parkwood Suites Indicators" dataDxfId="230"/>
    <tableColumn id="8" xr3:uid="{463E1EB7-E36D-41F9-8B27-F4AB49506952}" name="Jan._x000a_2020" dataDxfId="229"/>
    <tableColumn id="13" xr3:uid="{8ED39E4E-B232-4C73-9E9E-4331B2D405D4}" name="Feb._x000a_2020" dataDxfId="228"/>
    <tableColumn id="10" xr3:uid="{745C7A33-8E31-4040-8164-CC8FC2CAE5BF}" name="Mar._x000a_2020" dataDxfId="227"/>
    <tableColumn id="2" xr3:uid="{77AB687D-7B24-4B10-B8AD-2E8C4450613D}" name="Apr._x000a_2020" dataDxfId="226"/>
    <tableColumn id="14" xr3:uid="{6E0BF8C6-BB68-4E0F-97A2-6B73FA6F51A3}" name="May_x000a_2020" dataDxfId="225"/>
    <tableColumn id="3" xr3:uid="{670B152B-F1FD-42A9-ABE6-4D0521C707D5}" name="June_x000a_2021" dataDxfId="224"/>
    <tableColumn id="15" xr3:uid="{53FC9436-C60D-4E6E-9B8B-5B9F52EF34A5}" name="July_x000a_2020" dataDxfId="223"/>
    <tableColumn id="4" xr3:uid="{8BCBB911-F528-4C15-BC08-C9DC59B86811}" name="Aug._x000a_2020" dataDxfId="222"/>
    <tableColumn id="6" xr3:uid="{7EEBE192-67E4-458F-8B33-FE56A65A23D5}" name="Sept._x000a_2020" dataDxfId="221"/>
    <tableColumn id="16" xr3:uid="{308983C3-A133-4641-8956-681D20C6621B}" name="Oct._x000a_2020" dataDxfId="220"/>
    <tableColumn id="5" xr3:uid="{9161E054-9A8D-4A3E-85D0-9D09ACD36E4B}" name="Nov._x000a_2020" dataDxfId="219"/>
    <tableColumn id="9" xr3:uid="{CB54A532-6677-4340-908B-B501E7E68E12}" name="Dec._x000a_2020" dataDxfId="218"/>
    <tableColumn id="11" xr3:uid="{61E0EAEB-4CFB-449C-A017-A0D50798DCB4}" name="12 Month _x000a_Sum" dataDxfId="217">
      <calculatedColumnFormula>SUM(Table14628[[#This Row],[Jan.
2020]:[Dec.
2020]])</calculatedColumnFormula>
    </tableColumn>
    <tableColumn id="12" xr3:uid="{60E562C4-4A6D-4D24-BAEE-3AF504B25250}" name="12_x000a_ Month _x000a_Average" dataDxfId="216">
      <calculatedColumnFormula>AVERAGE(Table14628[[#This Row],[Jan.
2020]:[Dec.
2020]])</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215" dataDxfId="214" tableBorderDxfId="213">
  <tableColumns count="3">
    <tableColumn id="1" xr3:uid="{0E61812A-B51F-45B7-9F38-2671F839061F}" name="Long Term Care Indicators" dataDxfId="212"/>
    <tableColumn id="2" xr3:uid="{98BBC0AA-4D3C-4129-B0FA-849478791E0C}" name="Jan._x000a_Number" dataDxfId="211"/>
    <tableColumn id="3" xr3:uid="{B946B0C5-98CE-4587-BF95-F90EE737EC18}" name="January 2020 - Narrative" dataDxfId="210"/>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headerRowDxfId="209" dataDxfId="207" headerRowBorderDxfId="208" tableBorderDxfId="206" totalsRowBorderDxfId="205">
  <tableColumns count="3">
    <tableColumn id="1" xr3:uid="{928A77A7-09E3-4C76-97C3-FE3242247F25}" name="Parkwood Suites Indicators" dataDxfId="204"/>
    <tableColumn id="2" xr3:uid="{001F0654-73AB-4279-A182-B65FF9DC1F82}" name="Jan._x000a_Number" dataDxfId="203"/>
    <tableColumn id="3" xr3:uid="{EFA833AF-376E-4C61-852B-D188447C634A}" name="January 2020 - Narrative" dataDxfId="20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201" dataDxfId="199" headerRowBorderDxfId="200" tableBorderDxfId="198" totalsRowBorderDxfId="197">
  <tableColumns count="3">
    <tableColumn id="1" xr3:uid="{4228CD00-A5A0-4719-B2D6-65D8071A676C}" name="Long Term Care Indicators" dataDxfId="196"/>
    <tableColumn id="2" xr3:uid="{F71691EA-1801-46C5-AF36-80A107D688F8}" name="Feb._x000a_Number" dataDxfId="195"/>
    <tableColumn id="3" xr3:uid="{84BD9452-1677-49DA-A96F-7C26FEA36F7F}" name="February 2020 -  Narrative" dataDxfId="194"/>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headerRowDxfId="193" dataDxfId="191" headerRowBorderDxfId="192" tableBorderDxfId="190" totalsRowBorderDxfId="189">
  <tableColumns count="3">
    <tableColumn id="1" xr3:uid="{1C87DE99-1721-4909-A3F0-E853E80543C0}" name="Parkwood Suites Indicators" dataDxfId="188"/>
    <tableColumn id="2" xr3:uid="{50A457DE-C678-42D6-89E1-697DD17E8304}" name="Feb._x000a_Number" dataDxfId="187"/>
    <tableColumn id="3" xr3:uid="{228AE46E-F1D8-4294-BC12-938D8853CB05}" name="February 2020 - Narrative" dataDxfId="186"/>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85" dataDxfId="183" headerRowBorderDxfId="184" tableBorderDxfId="182" totalsRowBorderDxfId="181">
  <tableColumns count="3">
    <tableColumn id="1" xr3:uid="{3546430A-F843-4797-B655-8F99B97AEAE9}" name="Long Term Care Indicators" dataDxfId="180"/>
    <tableColumn id="2" xr3:uid="{AF3DC883-8EAD-49A8-ABB4-3C6090C298DA}" name="Mar._x000a_Number" dataDxfId="179"/>
    <tableColumn id="3" xr3:uid="{04CF0283-364C-42B4-AB8A-C8063592E79A}" name="March 2020 - Narrative" dataDxfId="17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93DA-638C-4FCE-B35F-F4F0F3D35601}">
  <sheetPr>
    <tabColor rgb="FF00B050"/>
    <pageSetUpPr fitToPage="1"/>
  </sheetPr>
  <dimension ref="A1:N32"/>
  <sheetViews>
    <sheetView workbookViewId="0">
      <selection activeCell="J3" sqref="J3"/>
    </sheetView>
  </sheetViews>
  <sheetFormatPr defaultRowHeight="15" x14ac:dyDescent="0.25"/>
  <cols>
    <col min="1" max="1" width="32.42578125" customWidth="1"/>
    <col min="2" max="4" width="9.7109375" style="2" customWidth="1"/>
    <col min="5" max="5" width="9.140625" customWidth="1"/>
    <col min="6" max="9" width="9.7109375" customWidth="1"/>
    <col min="10" max="10" width="8.5703125" customWidth="1"/>
    <col min="11" max="11" width="8.85546875" customWidth="1"/>
    <col min="12" max="12" width="8.7109375" customWidth="1"/>
    <col min="13" max="13" width="9" customWidth="1"/>
    <col min="14" max="14" width="13.7109375" customWidth="1"/>
  </cols>
  <sheetData>
    <row r="1" spans="1:14" s="9" customFormat="1" ht="21.75" customHeight="1" x14ac:dyDescent="0.3">
      <c r="A1" s="160" t="s">
        <v>25</v>
      </c>
      <c r="B1" s="161" t="s">
        <v>26</v>
      </c>
      <c r="C1" s="214"/>
      <c r="D1" s="215"/>
      <c r="E1" s="215"/>
      <c r="F1" s="215"/>
      <c r="G1" s="215"/>
      <c r="H1" s="215"/>
      <c r="I1" s="215"/>
      <c r="J1" s="215"/>
      <c r="K1" s="215"/>
      <c r="L1" s="215"/>
      <c r="M1" s="216"/>
    </row>
    <row r="2" spans="1:14" ht="31.5" thickBot="1" x14ac:dyDescent="0.35">
      <c r="A2" s="198" t="s">
        <v>1</v>
      </c>
      <c r="B2" s="199" t="s">
        <v>249</v>
      </c>
      <c r="C2" s="199" t="s">
        <v>232</v>
      </c>
      <c r="D2" s="199" t="s">
        <v>250</v>
      </c>
      <c r="E2" s="200" t="s">
        <v>251</v>
      </c>
      <c r="F2" s="200" t="s">
        <v>252</v>
      </c>
      <c r="G2" s="200" t="s">
        <v>253</v>
      </c>
      <c r="H2" s="200" t="s">
        <v>254</v>
      </c>
      <c r="I2" s="200" t="s">
        <v>255</v>
      </c>
      <c r="J2" s="200" t="s">
        <v>256</v>
      </c>
      <c r="K2" s="200" t="s">
        <v>246</v>
      </c>
      <c r="L2" s="200" t="s">
        <v>247</v>
      </c>
      <c r="M2" s="201" t="s">
        <v>248</v>
      </c>
    </row>
    <row r="3" spans="1:14" ht="15.75" x14ac:dyDescent="0.25">
      <c r="A3" s="202" t="s">
        <v>0</v>
      </c>
      <c r="B3" s="203">
        <v>98.429090909090917</v>
      </c>
      <c r="C3" s="203">
        <v>98.393333333333331</v>
      </c>
      <c r="D3" s="203">
        <v>98.226666666666674</v>
      </c>
      <c r="E3" s="203">
        <v>98.13</v>
      </c>
      <c r="F3" s="205">
        <v>98.173636363636376</v>
      </c>
      <c r="G3" s="203">
        <v>97.575833333333335</v>
      </c>
      <c r="H3" s="203">
        <v>97.30083333333333</v>
      </c>
      <c r="I3" s="203">
        <v>96.7</v>
      </c>
      <c r="J3" s="203">
        <v>95.970833333333346</v>
      </c>
      <c r="K3" s="203"/>
      <c r="L3" s="203"/>
      <c r="M3" s="204"/>
    </row>
    <row r="4" spans="1:14" ht="15.75" x14ac:dyDescent="0.25">
      <c r="A4" s="128" t="s">
        <v>2</v>
      </c>
      <c r="B4" s="78">
        <v>2.9090909090909092</v>
      </c>
      <c r="C4" s="78">
        <v>2.6666666666666665</v>
      </c>
      <c r="D4" s="78">
        <v>2.5833333333333335</v>
      </c>
      <c r="E4" s="78">
        <v>2.5833333333333335</v>
      </c>
      <c r="F4" s="206">
        <v>2.1818181818181817</v>
      </c>
      <c r="G4" s="78">
        <v>2.0833333333333335</v>
      </c>
      <c r="H4" s="78">
        <v>2.25</v>
      </c>
      <c r="I4" s="78">
        <v>2</v>
      </c>
      <c r="J4" s="78">
        <v>1.9166666666666667</v>
      </c>
      <c r="K4" s="78"/>
      <c r="L4" s="78"/>
      <c r="M4" s="154"/>
    </row>
    <row r="5" spans="1:14" ht="15.75" x14ac:dyDescent="0.25">
      <c r="A5" s="128" t="s">
        <v>3</v>
      </c>
      <c r="B5" s="78">
        <v>3</v>
      </c>
      <c r="C5" s="78">
        <v>2.8333333333333335</v>
      </c>
      <c r="D5" s="78">
        <v>2.75</v>
      </c>
      <c r="E5" s="78">
        <v>2.5833333333333335</v>
      </c>
      <c r="F5" s="206">
        <v>2</v>
      </c>
      <c r="G5" s="78">
        <v>2.25</v>
      </c>
      <c r="H5" s="78">
        <v>2.4166666666666665</v>
      </c>
      <c r="I5" s="78">
        <v>2.1666666666666665</v>
      </c>
      <c r="J5" s="78">
        <v>1.9166666666666667</v>
      </c>
      <c r="K5" s="78"/>
      <c r="L5" s="78"/>
      <c r="M5" s="154"/>
    </row>
    <row r="6" spans="1:14" ht="15.75" x14ac:dyDescent="0.25">
      <c r="A6" s="128" t="s">
        <v>4</v>
      </c>
      <c r="B6" s="78">
        <v>0.72727272727272729</v>
      </c>
      <c r="C6" s="78">
        <v>0.66666666666666663</v>
      </c>
      <c r="D6" s="78">
        <v>0.75</v>
      </c>
      <c r="E6" s="78">
        <v>0.75</v>
      </c>
      <c r="F6" s="206">
        <v>0.72727272727272729</v>
      </c>
      <c r="G6" s="78">
        <v>0.83333333333333337</v>
      </c>
      <c r="H6" s="78">
        <v>0.91666666666666663</v>
      </c>
      <c r="I6" s="78">
        <v>0.83333333333333337</v>
      </c>
      <c r="J6" s="78">
        <v>0.58333333333333337</v>
      </c>
      <c r="K6" s="78"/>
      <c r="L6" s="78"/>
      <c r="M6" s="154"/>
    </row>
    <row r="7" spans="1:14" ht="15.75" x14ac:dyDescent="0.25">
      <c r="A7" s="128" t="s">
        <v>144</v>
      </c>
      <c r="B7" s="78">
        <v>2.3636363636363638</v>
      </c>
      <c r="C7" s="78">
        <v>2.1666666666666665</v>
      </c>
      <c r="D7" s="78">
        <v>1.9166666666666667</v>
      </c>
      <c r="E7" s="78">
        <v>2</v>
      </c>
      <c r="F7" s="206">
        <v>1.5454545454545454</v>
      </c>
      <c r="G7" s="78">
        <v>1.5</v>
      </c>
      <c r="H7" s="78">
        <v>1.3333333333333333</v>
      </c>
      <c r="I7" s="78">
        <v>1.25</v>
      </c>
      <c r="J7" s="78">
        <v>0.91666666666666663</v>
      </c>
      <c r="K7" s="78"/>
      <c r="L7" s="78"/>
      <c r="M7" s="154"/>
    </row>
    <row r="8" spans="1:14" ht="15.75" x14ac:dyDescent="0.25">
      <c r="A8" s="128" t="s">
        <v>6</v>
      </c>
      <c r="B8" s="78">
        <v>2.4545454545454546</v>
      </c>
      <c r="C8" s="78">
        <v>2.5</v>
      </c>
      <c r="D8" s="78">
        <v>2.5</v>
      </c>
      <c r="E8" s="78">
        <v>2.5</v>
      </c>
      <c r="F8" s="206">
        <v>2.4545454545454546</v>
      </c>
      <c r="G8" s="78">
        <v>2.5</v>
      </c>
      <c r="H8" s="78">
        <v>2.5</v>
      </c>
      <c r="I8" s="78">
        <v>2.5</v>
      </c>
      <c r="J8" s="78">
        <v>2.5</v>
      </c>
      <c r="K8" s="78"/>
      <c r="L8" s="78"/>
      <c r="M8" s="154"/>
    </row>
    <row r="9" spans="1:14" ht="15.75" x14ac:dyDescent="0.25">
      <c r="A9" s="128" t="s">
        <v>7</v>
      </c>
      <c r="B9" s="78">
        <v>0.72727272727272729</v>
      </c>
      <c r="C9" s="78">
        <v>0.75</v>
      </c>
      <c r="D9" s="78">
        <v>0.75</v>
      </c>
      <c r="E9" s="78">
        <v>0.75</v>
      </c>
      <c r="F9" s="206">
        <v>0.72727272727272729</v>
      </c>
      <c r="G9" s="78">
        <v>0.91666666666666663</v>
      </c>
      <c r="H9" s="78">
        <v>0.91666666666666663</v>
      </c>
      <c r="I9" s="78">
        <v>1</v>
      </c>
      <c r="J9" s="78">
        <v>0.91666666666666663</v>
      </c>
      <c r="K9" s="78"/>
      <c r="L9" s="78"/>
      <c r="M9" s="154"/>
    </row>
    <row r="10" spans="1:14" ht="15.75" x14ac:dyDescent="0.25">
      <c r="A10" s="128" t="s">
        <v>8</v>
      </c>
      <c r="B10" s="78">
        <v>0.63636363636363635</v>
      </c>
      <c r="C10" s="78">
        <v>0.83333333333333337</v>
      </c>
      <c r="D10" s="78">
        <v>0.75</v>
      </c>
      <c r="E10" s="78">
        <v>0.75</v>
      </c>
      <c r="F10" s="206">
        <v>0.81818181818181823</v>
      </c>
      <c r="G10" s="78">
        <v>0.83333333333333337</v>
      </c>
      <c r="H10" s="78">
        <v>0.75</v>
      </c>
      <c r="I10" s="78">
        <v>0.75</v>
      </c>
      <c r="J10" s="78">
        <v>0.66666666666666663</v>
      </c>
      <c r="K10" s="78"/>
      <c r="L10" s="78"/>
      <c r="M10" s="154"/>
    </row>
    <row r="11" spans="1:14" ht="15.75" x14ac:dyDescent="0.25">
      <c r="A11" s="128" t="s">
        <v>9</v>
      </c>
      <c r="B11" s="78">
        <v>0</v>
      </c>
      <c r="C11" s="78">
        <v>0</v>
      </c>
      <c r="D11" s="78">
        <v>0</v>
      </c>
      <c r="E11" s="78">
        <v>0</v>
      </c>
      <c r="F11" s="206">
        <v>9.0909090909090912E-2</v>
      </c>
      <c r="G11" s="78">
        <v>8.3333333333333329E-2</v>
      </c>
      <c r="H11" s="78">
        <v>8.3333333333333329E-2</v>
      </c>
      <c r="I11" s="78">
        <v>8.3333333333333329E-2</v>
      </c>
      <c r="J11" s="78">
        <v>8.3333333333333329E-2</v>
      </c>
      <c r="K11" s="78"/>
      <c r="L11" s="78"/>
      <c r="M11" s="154"/>
    </row>
    <row r="12" spans="1:14" ht="15.75" x14ac:dyDescent="0.25">
      <c r="A12" s="128" t="s">
        <v>10</v>
      </c>
      <c r="B12" s="78">
        <v>0.18181818181818182</v>
      </c>
      <c r="C12" s="78">
        <v>0.16666666666666666</v>
      </c>
      <c r="D12" s="78">
        <v>0.16666666666666666</v>
      </c>
      <c r="E12" s="78">
        <v>0.16666666666666666</v>
      </c>
      <c r="F12" s="206">
        <v>0.18181818181818182</v>
      </c>
      <c r="G12" s="78">
        <v>0.16666666666666666</v>
      </c>
      <c r="H12" s="78">
        <v>0.16666666666666666</v>
      </c>
      <c r="I12" s="78">
        <v>0.25</v>
      </c>
      <c r="J12" s="78">
        <v>0.25</v>
      </c>
      <c r="K12" s="78"/>
      <c r="L12" s="78"/>
      <c r="M12" s="154"/>
    </row>
    <row r="13" spans="1:14" ht="15.75" x14ac:dyDescent="0.25">
      <c r="A13" s="128" t="s">
        <v>11</v>
      </c>
      <c r="B13" s="78">
        <v>0.90909090909090906</v>
      </c>
      <c r="C13" s="78">
        <v>0.83333333333333337</v>
      </c>
      <c r="D13" s="78">
        <v>0.83333333333333337</v>
      </c>
      <c r="E13" s="78">
        <v>0.83333333333333337</v>
      </c>
      <c r="F13" s="206">
        <v>0</v>
      </c>
      <c r="G13" s="78">
        <v>8.3333333333333329E-2</v>
      </c>
      <c r="H13" s="78">
        <v>0.25</v>
      </c>
      <c r="I13" s="78">
        <v>0.25</v>
      </c>
      <c r="J13" s="78">
        <v>0.25</v>
      </c>
      <c r="K13" s="78"/>
      <c r="L13" s="78"/>
      <c r="M13" s="154"/>
    </row>
    <row r="14" spans="1:14" ht="15.75" x14ac:dyDescent="0.25">
      <c r="A14" s="128" t="s">
        <v>12</v>
      </c>
      <c r="B14" s="78">
        <v>3.1818181818181817</v>
      </c>
      <c r="C14" s="78">
        <v>2.9166666666666665</v>
      </c>
      <c r="D14" s="78">
        <v>2.6666666666666665</v>
      </c>
      <c r="E14" s="78">
        <v>2.6666666666666665</v>
      </c>
      <c r="F14" s="206">
        <v>2.6363636363636362</v>
      </c>
      <c r="G14" s="78">
        <v>2.5833333333333335</v>
      </c>
      <c r="H14" s="78">
        <v>2.8333333333333335</v>
      </c>
      <c r="I14" s="78">
        <v>2.9166666666666665</v>
      </c>
      <c r="J14" s="78">
        <v>3.6666666666666665</v>
      </c>
      <c r="K14" s="78"/>
      <c r="L14" s="78"/>
      <c r="M14" s="154"/>
    </row>
    <row r="15" spans="1:14" ht="16.5" thickBot="1" x14ac:dyDescent="0.3">
      <c r="A15" s="155" t="s">
        <v>13</v>
      </c>
      <c r="B15" s="156">
        <v>2.0909090909090908</v>
      </c>
      <c r="C15" s="156">
        <v>2</v>
      </c>
      <c r="D15" s="156">
        <v>1.9166666666666667</v>
      </c>
      <c r="E15" s="156">
        <v>1.75</v>
      </c>
      <c r="F15" s="207">
        <v>1.3636363636363635</v>
      </c>
      <c r="G15" s="156">
        <v>1.5</v>
      </c>
      <c r="H15" s="156">
        <v>1.8333333333333333</v>
      </c>
      <c r="I15" s="156">
        <v>1.8333333333333333</v>
      </c>
      <c r="J15" s="156">
        <v>2.0833333333333335</v>
      </c>
      <c r="K15" s="156"/>
      <c r="L15" s="156"/>
      <c r="M15" s="157"/>
    </row>
    <row r="16" spans="1:14" x14ac:dyDescent="0.25">
      <c r="A16" s="11"/>
      <c r="B16" s="27"/>
      <c r="C16" s="27"/>
      <c r="D16" s="27"/>
      <c r="E16" s="27"/>
      <c r="F16" s="27"/>
      <c r="G16" s="27"/>
      <c r="H16" s="27"/>
      <c r="I16" s="27"/>
      <c r="J16" s="27"/>
      <c r="K16" s="27"/>
      <c r="L16" s="27"/>
      <c r="M16" s="27"/>
      <c r="N16" s="42"/>
    </row>
    <row r="17" spans="1:14" ht="30" x14ac:dyDescent="0.25">
      <c r="A17" s="32" t="s">
        <v>18</v>
      </c>
      <c r="B17" s="45" t="s">
        <v>249</v>
      </c>
      <c r="C17" s="28" t="s">
        <v>232</v>
      </c>
      <c r="D17" s="28" t="s">
        <v>250</v>
      </c>
      <c r="E17" s="28" t="s">
        <v>251</v>
      </c>
      <c r="F17" s="28" t="s">
        <v>252</v>
      </c>
      <c r="G17" s="28" t="s">
        <v>253</v>
      </c>
      <c r="H17" s="28" t="s">
        <v>254</v>
      </c>
      <c r="I17" s="28" t="s">
        <v>255</v>
      </c>
      <c r="J17" s="69" t="s">
        <v>256</v>
      </c>
      <c r="K17" s="69" t="s">
        <v>246</v>
      </c>
      <c r="L17" s="69" t="s">
        <v>247</v>
      </c>
      <c r="M17" s="69" t="s">
        <v>248</v>
      </c>
    </row>
    <row r="18" spans="1:14" x14ac:dyDescent="0.25">
      <c r="A18" s="75" t="s">
        <v>29</v>
      </c>
      <c r="B18" s="44">
        <v>2.5</v>
      </c>
      <c r="C18" s="44">
        <v>2.6666666666666665</v>
      </c>
      <c r="D18" s="44">
        <v>2.6666666666666665</v>
      </c>
      <c r="E18" s="44">
        <v>2.8333333333333335</v>
      </c>
      <c r="F18" s="44">
        <v>3</v>
      </c>
      <c r="G18" s="44">
        <v>3</v>
      </c>
      <c r="H18" s="44">
        <v>3.0833333333333335</v>
      </c>
      <c r="I18" s="44">
        <v>3.25</v>
      </c>
      <c r="J18" s="44">
        <f>AVERAGE(Table14628[[#This Row],[Jan.
2020]:[Dec.
2020]])</f>
        <v>3.5</v>
      </c>
      <c r="K18" s="44"/>
      <c r="L18" s="44"/>
      <c r="M18" s="44"/>
    </row>
    <row r="19" spans="1:14" x14ac:dyDescent="0.25">
      <c r="A19" s="75" t="s">
        <v>28</v>
      </c>
      <c r="B19" s="44">
        <v>0</v>
      </c>
      <c r="C19" s="44">
        <v>0</v>
      </c>
      <c r="D19" s="44">
        <v>0</v>
      </c>
      <c r="E19" s="44">
        <v>0</v>
      </c>
      <c r="F19" s="44">
        <v>0</v>
      </c>
      <c r="G19" s="44">
        <v>0</v>
      </c>
      <c r="H19" s="44">
        <v>0</v>
      </c>
      <c r="I19" s="44">
        <v>0</v>
      </c>
      <c r="J19" s="44">
        <f>AVERAGE(Table14628[[#This Row],[Jan.
2020]:[Dec.
2020]])</f>
        <v>0</v>
      </c>
      <c r="K19" s="44"/>
      <c r="L19" s="44"/>
      <c r="M19" s="44"/>
    </row>
    <row r="20" spans="1:14" x14ac:dyDescent="0.25">
      <c r="A20" s="47" t="s">
        <v>2</v>
      </c>
      <c r="B20" s="44">
        <v>1.3333333333333333</v>
      </c>
      <c r="C20" s="44">
        <v>1.3333333333333333</v>
      </c>
      <c r="D20" s="44">
        <v>1.3333333333333333</v>
      </c>
      <c r="E20" s="44">
        <v>1</v>
      </c>
      <c r="F20" s="44">
        <v>1.1666666666666667</v>
      </c>
      <c r="G20" s="44">
        <v>1.1666666666666667</v>
      </c>
      <c r="H20" s="44">
        <v>1.25</v>
      </c>
      <c r="I20" s="44">
        <v>1.1666666666666667</v>
      </c>
      <c r="J20" s="44">
        <f>AVERAGE(Table14628[[#This Row],[Jan.
2020]:[Dec.
2020]])</f>
        <v>1.0833333333333333</v>
      </c>
      <c r="K20" s="44"/>
      <c r="L20" s="44"/>
      <c r="M20" s="44"/>
    </row>
    <row r="21" spans="1:14" x14ac:dyDescent="0.25">
      <c r="A21" s="47" t="s">
        <v>3</v>
      </c>
      <c r="B21" s="44">
        <v>1.4166666666666667</v>
      </c>
      <c r="C21" s="44">
        <v>1.5833333333333333</v>
      </c>
      <c r="D21" s="44">
        <v>1.4166666666666667</v>
      </c>
      <c r="E21" s="44">
        <v>1.4166666666666667</v>
      </c>
      <c r="F21" s="44">
        <v>1.4166666666666667</v>
      </c>
      <c r="G21" s="44">
        <v>1.4166666666666667</v>
      </c>
      <c r="H21" s="44">
        <v>1.4166666666666667</v>
      </c>
      <c r="I21" s="44">
        <v>1.4166666666666667</v>
      </c>
      <c r="J21" s="44">
        <f>AVERAGE(Table14628[[#This Row],[Jan.
2020]:[Dec.
2020]])</f>
        <v>1.4166666666666667</v>
      </c>
      <c r="K21" s="44"/>
      <c r="L21" s="44"/>
      <c r="M21" s="44"/>
    </row>
    <row r="22" spans="1:14" ht="15.75" x14ac:dyDescent="0.25">
      <c r="A22" s="47" t="s">
        <v>145</v>
      </c>
      <c r="B22" s="44">
        <v>0</v>
      </c>
      <c r="C22" s="44">
        <v>0</v>
      </c>
      <c r="D22" s="44">
        <v>0</v>
      </c>
      <c r="E22" s="44">
        <v>0</v>
      </c>
      <c r="F22" s="44">
        <v>0</v>
      </c>
      <c r="G22" s="44">
        <v>0</v>
      </c>
      <c r="H22" s="44">
        <v>0</v>
      </c>
      <c r="I22" s="44">
        <v>0</v>
      </c>
      <c r="J22" s="44">
        <f>AVERAGE(Table14628[[#This Row],[Jan.
2020]:[Dec.
2020]])</f>
        <v>0</v>
      </c>
      <c r="K22" s="44"/>
      <c r="L22" s="44"/>
      <c r="M22" s="44"/>
    </row>
    <row r="23" spans="1:14" ht="15.75" x14ac:dyDescent="0.25">
      <c r="A23" s="47" t="s">
        <v>144</v>
      </c>
      <c r="B23" s="44">
        <v>0.58333333333333337</v>
      </c>
      <c r="C23" s="44">
        <v>0.58333333333333337</v>
      </c>
      <c r="D23" s="44">
        <v>0.5</v>
      </c>
      <c r="E23" s="44">
        <v>0.58333333333333337</v>
      </c>
      <c r="F23" s="44">
        <v>0.41666666666666669</v>
      </c>
      <c r="G23" s="44">
        <v>0.41666666666666669</v>
      </c>
      <c r="H23" s="44">
        <v>0.41666666666666669</v>
      </c>
      <c r="I23" s="44">
        <v>0.41666666666666669</v>
      </c>
      <c r="J23" s="44">
        <f>AVERAGE(Table14628[[#This Row],[Jan.
2020]:[Dec.
2020]])</f>
        <v>0.41666666666666669</v>
      </c>
      <c r="K23" s="44"/>
      <c r="L23" s="44"/>
      <c r="M23" s="44"/>
    </row>
    <row r="24" spans="1:14" x14ac:dyDescent="0.25">
      <c r="A24" s="47" t="s">
        <v>6</v>
      </c>
      <c r="B24" s="44">
        <v>2.5</v>
      </c>
      <c r="C24" s="44">
        <v>2.25</v>
      </c>
      <c r="D24" s="44">
        <v>2.25</v>
      </c>
      <c r="E24" s="44">
        <v>2.25</v>
      </c>
      <c r="F24" s="44">
        <v>2.25</v>
      </c>
      <c r="G24" s="44">
        <v>2.25</v>
      </c>
      <c r="H24" s="44">
        <v>2.25</v>
      </c>
      <c r="I24" s="44">
        <v>2.25</v>
      </c>
      <c r="J24" s="44">
        <f>AVERAGE(Table14628[[#This Row],[Jan.
2020]:[Dec.
2020]])</f>
        <v>2.25</v>
      </c>
      <c r="K24" s="44"/>
      <c r="L24" s="44"/>
      <c r="M24" s="44"/>
    </row>
    <row r="25" spans="1:14" x14ac:dyDescent="0.25">
      <c r="A25" s="47" t="s">
        <v>7</v>
      </c>
      <c r="B25" s="44">
        <v>8.3333333333333329E-2</v>
      </c>
      <c r="C25" s="44">
        <v>8.3333333333333329E-2</v>
      </c>
      <c r="D25" s="44">
        <v>8.3333333333333329E-2</v>
      </c>
      <c r="E25" s="44">
        <v>0</v>
      </c>
      <c r="F25" s="44">
        <v>0</v>
      </c>
      <c r="G25" s="44">
        <v>0</v>
      </c>
      <c r="H25" s="44">
        <v>0</v>
      </c>
      <c r="I25" s="44">
        <v>0</v>
      </c>
      <c r="J25" s="44">
        <f>AVERAGE(Table14628[[#This Row],[Jan.
2020]:[Dec.
2020]])</f>
        <v>0</v>
      </c>
      <c r="K25" s="44"/>
      <c r="L25" s="44"/>
      <c r="M25" s="44"/>
    </row>
    <row r="26" spans="1:14" x14ac:dyDescent="0.25">
      <c r="A26" s="47" t="s">
        <v>8</v>
      </c>
      <c r="B26" s="44">
        <v>0.33333333333333331</v>
      </c>
      <c r="C26" s="44">
        <v>0.41666666666666669</v>
      </c>
      <c r="D26" s="44">
        <v>0.33333333333333331</v>
      </c>
      <c r="E26" s="44">
        <v>0.41666666666666669</v>
      </c>
      <c r="F26" s="44">
        <v>0.33333333333333331</v>
      </c>
      <c r="G26" s="44">
        <v>0.33333333333333331</v>
      </c>
      <c r="H26" s="44">
        <v>0.33333333333333331</v>
      </c>
      <c r="I26" s="44">
        <v>0.41666666666666669</v>
      </c>
      <c r="J26" s="44">
        <f>AVERAGE(Table14628[[#This Row],[Jan.
2020]:[Dec.
2020]])</f>
        <v>0.41666666666666669</v>
      </c>
      <c r="K26" s="44"/>
      <c r="L26" s="44"/>
      <c r="M26" s="44"/>
    </row>
    <row r="27" spans="1:14" x14ac:dyDescent="0.25">
      <c r="A27" s="47" t="s">
        <v>9</v>
      </c>
      <c r="B27" s="44">
        <v>0</v>
      </c>
      <c r="C27" s="44">
        <v>0</v>
      </c>
      <c r="D27" s="44">
        <v>0</v>
      </c>
      <c r="E27" s="44">
        <v>0</v>
      </c>
      <c r="F27" s="44">
        <v>0.16666666666666666</v>
      </c>
      <c r="G27" s="44">
        <v>0.16666666666666666</v>
      </c>
      <c r="H27" s="44">
        <v>0.16666666666666666</v>
      </c>
      <c r="I27" s="44">
        <v>0.16666666666666666</v>
      </c>
      <c r="J27" s="44">
        <f>AVERAGE(Table14628[[#This Row],[Jan.
2020]:[Dec.
2020]])</f>
        <v>0.16666666666666666</v>
      </c>
      <c r="K27" s="44"/>
      <c r="L27" s="44"/>
      <c r="M27" s="44"/>
    </row>
    <row r="28" spans="1:14" x14ac:dyDescent="0.25">
      <c r="A28" s="47" t="s">
        <v>10</v>
      </c>
      <c r="B28" s="44">
        <v>0</v>
      </c>
      <c r="C28" s="44">
        <v>0</v>
      </c>
      <c r="D28" s="44">
        <v>0</v>
      </c>
      <c r="E28" s="44">
        <v>0</v>
      </c>
      <c r="F28" s="44">
        <v>0</v>
      </c>
      <c r="G28" s="44">
        <v>0</v>
      </c>
      <c r="H28" s="44">
        <v>0</v>
      </c>
      <c r="I28" s="44">
        <v>0</v>
      </c>
      <c r="J28" s="44">
        <f>AVERAGE(Table14628[[#This Row],[Jan.
2020]:[Dec.
2020]])</f>
        <v>0</v>
      </c>
      <c r="K28" s="44"/>
      <c r="L28" s="44"/>
      <c r="M28" s="44"/>
    </row>
    <row r="29" spans="1:14" x14ac:dyDescent="0.25">
      <c r="A29" s="47" t="s">
        <v>11</v>
      </c>
      <c r="B29" s="44">
        <v>8.3333333333333329E-2</v>
      </c>
      <c r="C29" s="44">
        <v>8.3333333333333329E-2</v>
      </c>
      <c r="D29" s="44">
        <v>8.3333333333333329E-2</v>
      </c>
      <c r="E29" s="44">
        <v>8.3333333333333329E-2</v>
      </c>
      <c r="F29" s="44">
        <v>8.3333333333333329E-2</v>
      </c>
      <c r="G29" s="44">
        <v>8.3333333333333329E-2</v>
      </c>
      <c r="H29" s="44">
        <v>0</v>
      </c>
      <c r="I29" s="44">
        <v>0</v>
      </c>
      <c r="J29" s="44">
        <f>AVERAGE(Table14628[[#This Row],[Jan.
2020]:[Dec.
2020]])</f>
        <v>0</v>
      </c>
      <c r="K29" s="44"/>
      <c r="L29" s="44"/>
      <c r="M29" s="44"/>
    </row>
    <row r="30" spans="1:14" x14ac:dyDescent="0.25">
      <c r="A30" s="47" t="s">
        <v>12</v>
      </c>
      <c r="B30" s="44">
        <v>0.5</v>
      </c>
      <c r="C30" s="44">
        <v>0.5</v>
      </c>
      <c r="D30" s="44">
        <v>0.66666666666666663</v>
      </c>
      <c r="E30" s="44">
        <v>0.83333333333333337</v>
      </c>
      <c r="F30" s="44">
        <v>0.66666666666666663</v>
      </c>
      <c r="G30" s="44">
        <v>1.5833333333333333</v>
      </c>
      <c r="H30" s="44">
        <v>1.8333333333333333</v>
      </c>
      <c r="I30" s="44">
        <v>2</v>
      </c>
      <c r="J30" s="44">
        <f>AVERAGE(Table14628[[#This Row],[Jan.
2020]:[Dec.
2020]])</f>
        <v>2.3333333333333335</v>
      </c>
      <c r="K30" s="44"/>
      <c r="L30" s="44"/>
      <c r="M30" s="44"/>
    </row>
    <row r="31" spans="1:14" x14ac:dyDescent="0.25">
      <c r="A31" s="76" t="s">
        <v>13</v>
      </c>
      <c r="B31" s="46">
        <v>1.0833333333333333</v>
      </c>
      <c r="C31" s="46">
        <v>1.0833333333333333</v>
      </c>
      <c r="D31" s="46">
        <v>1</v>
      </c>
      <c r="E31" s="46">
        <v>1.0833333333333333</v>
      </c>
      <c r="F31" s="46">
        <v>0.66666666666666663</v>
      </c>
      <c r="G31" s="46">
        <v>1.1666666666666667</v>
      </c>
      <c r="H31" s="46">
        <v>1.4166666666666667</v>
      </c>
      <c r="I31" s="46">
        <v>1.5</v>
      </c>
      <c r="J31" s="46">
        <f>AVERAGE(Table14628[[#This Row],[Jan.
2020]:[Dec.
2020]])</f>
        <v>1.5833333333333333</v>
      </c>
      <c r="K31" s="46"/>
      <c r="L31" s="46"/>
      <c r="M31" s="46"/>
    </row>
    <row r="32" spans="1:14" x14ac:dyDescent="0.25">
      <c r="N32" s="42"/>
    </row>
  </sheetData>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workbookViewId="0">
      <selection activeCell="F28" sqref="F28"/>
    </sheetView>
  </sheetViews>
  <sheetFormatPr defaultRowHeight="15" x14ac:dyDescent="0.25"/>
  <cols>
    <col min="1" max="1" width="32.42578125" customWidth="1"/>
    <col min="2" max="2" width="10.42578125" style="2" customWidth="1"/>
    <col min="3" max="3" width="120.7109375" customWidth="1"/>
    <col min="5" max="5" width="37.5703125" customWidth="1"/>
  </cols>
  <sheetData>
    <row r="1" spans="1:3" ht="15.75" x14ac:dyDescent="0.25">
      <c r="A1" s="132" t="s">
        <v>27</v>
      </c>
      <c r="B1" s="92" t="s">
        <v>23</v>
      </c>
      <c r="C1" s="133">
        <v>2020</v>
      </c>
    </row>
    <row r="2" spans="1:3" ht="31.5" x14ac:dyDescent="0.25">
      <c r="A2" s="110" t="s">
        <v>1</v>
      </c>
      <c r="B2" s="100" t="s">
        <v>136</v>
      </c>
      <c r="C2" s="134" t="s">
        <v>300</v>
      </c>
    </row>
    <row r="3" spans="1:3" x14ac:dyDescent="0.25">
      <c r="A3" s="117" t="s">
        <v>0</v>
      </c>
      <c r="B3" s="29">
        <v>97.5</v>
      </c>
      <c r="C3" s="103"/>
    </row>
    <row r="4" spans="1:3" x14ac:dyDescent="0.25">
      <c r="A4" s="83" t="s">
        <v>2</v>
      </c>
      <c r="B4" s="29">
        <v>2</v>
      </c>
      <c r="C4" s="103"/>
    </row>
    <row r="5" spans="1:3" x14ac:dyDescent="0.25">
      <c r="A5" s="83" t="s">
        <v>3</v>
      </c>
      <c r="B5" s="29">
        <v>1</v>
      </c>
      <c r="C5" s="103"/>
    </row>
    <row r="6" spans="1:3" x14ac:dyDescent="0.25">
      <c r="A6" s="83" t="s">
        <v>4</v>
      </c>
      <c r="B6" s="29">
        <v>0</v>
      </c>
      <c r="C6" s="103"/>
    </row>
    <row r="7" spans="1:3" x14ac:dyDescent="0.25">
      <c r="A7" s="83" t="s">
        <v>5</v>
      </c>
      <c r="B7" s="29">
        <v>1</v>
      </c>
      <c r="C7" s="103" t="s">
        <v>306</v>
      </c>
    </row>
    <row r="8" spans="1:3" x14ac:dyDescent="0.25">
      <c r="A8" s="83" t="s">
        <v>6</v>
      </c>
      <c r="B8" s="29">
        <v>3</v>
      </c>
      <c r="C8" s="103"/>
    </row>
    <row r="9" spans="1:3" x14ac:dyDescent="0.25">
      <c r="A9" s="83" t="s">
        <v>7</v>
      </c>
      <c r="B9" s="29">
        <v>1</v>
      </c>
      <c r="C9" s="103" t="s">
        <v>307</v>
      </c>
    </row>
    <row r="10" spans="1:3" x14ac:dyDescent="0.25">
      <c r="A10" s="83" t="s">
        <v>8</v>
      </c>
      <c r="B10" s="29">
        <v>1</v>
      </c>
      <c r="C10" s="103" t="s">
        <v>308</v>
      </c>
    </row>
    <row r="11" spans="1:3" x14ac:dyDescent="0.25">
      <c r="A11" s="83" t="s">
        <v>9</v>
      </c>
      <c r="B11" s="29">
        <v>0</v>
      </c>
      <c r="C11" s="103"/>
    </row>
    <row r="12" spans="1:3" x14ac:dyDescent="0.25">
      <c r="A12" s="83" t="s">
        <v>10</v>
      </c>
      <c r="B12" s="29">
        <v>0</v>
      </c>
      <c r="C12" s="103"/>
    </row>
    <row r="13" spans="1:3" x14ac:dyDescent="0.25">
      <c r="A13" s="83" t="s">
        <v>11</v>
      </c>
      <c r="B13" s="29">
        <v>0</v>
      </c>
      <c r="C13" s="103"/>
    </row>
    <row r="14" spans="1:3" x14ac:dyDescent="0.25">
      <c r="A14" s="83" t="s">
        <v>12</v>
      </c>
      <c r="B14" s="29">
        <v>2</v>
      </c>
      <c r="C14" s="103" t="s">
        <v>313</v>
      </c>
    </row>
    <row r="15" spans="1:3" x14ac:dyDescent="0.25">
      <c r="A15" s="83" t="s">
        <v>13</v>
      </c>
      <c r="B15" s="29">
        <v>2</v>
      </c>
      <c r="C15" s="103" t="s">
        <v>314</v>
      </c>
    </row>
    <row r="16" spans="1:3" x14ac:dyDescent="0.25">
      <c r="A16" s="84" t="s">
        <v>14</v>
      </c>
      <c r="B16" s="29"/>
      <c r="C16" s="103"/>
    </row>
    <row r="17" spans="1:3" x14ac:dyDescent="0.25">
      <c r="A17" s="80" t="s">
        <v>15</v>
      </c>
      <c r="B17" s="29"/>
      <c r="C17" s="103" t="s">
        <v>309</v>
      </c>
    </row>
    <row r="18" spans="1:3" x14ac:dyDescent="0.25">
      <c r="A18" s="80" t="s">
        <v>16</v>
      </c>
      <c r="B18" s="29"/>
      <c r="C18" s="103" t="s">
        <v>310</v>
      </c>
    </row>
    <row r="19" spans="1:3" ht="18" customHeight="1" thickBot="1" x14ac:dyDescent="0.3">
      <c r="A19" s="81" t="s">
        <v>17</v>
      </c>
      <c r="B19" s="104"/>
      <c r="C19" s="105" t="s">
        <v>311</v>
      </c>
    </row>
    <row r="20" spans="1:3" x14ac:dyDescent="0.25">
      <c r="A20" s="11"/>
      <c r="B20" s="185"/>
      <c r="C20" s="11"/>
    </row>
    <row r="21" spans="1:3" ht="31.5" x14ac:dyDescent="0.25">
      <c r="A21" s="32" t="s">
        <v>18</v>
      </c>
      <c r="B21" s="98" t="s">
        <v>136</v>
      </c>
      <c r="C21" s="99" t="s">
        <v>301</v>
      </c>
    </row>
    <row r="22" spans="1:3" x14ac:dyDescent="0.25">
      <c r="A22" s="87" t="s">
        <v>29</v>
      </c>
      <c r="B22" s="29">
        <v>75</v>
      </c>
      <c r="C22" s="184" t="s">
        <v>302</v>
      </c>
    </row>
    <row r="23" spans="1:3" x14ac:dyDescent="0.25">
      <c r="A23" s="87" t="s">
        <v>28</v>
      </c>
      <c r="B23" s="29">
        <v>18</v>
      </c>
      <c r="C23" s="184" t="s">
        <v>140</v>
      </c>
    </row>
    <row r="24" spans="1:3" x14ac:dyDescent="0.25">
      <c r="A24" s="47" t="s">
        <v>2</v>
      </c>
      <c r="B24" s="29">
        <v>1</v>
      </c>
      <c r="C24" s="184" t="s">
        <v>303</v>
      </c>
    </row>
    <row r="25" spans="1:3" x14ac:dyDescent="0.25">
      <c r="A25" s="47" t="s">
        <v>3</v>
      </c>
      <c r="B25" s="29">
        <v>0</v>
      </c>
      <c r="C25" s="184"/>
    </row>
    <row r="26" spans="1:3" x14ac:dyDescent="0.25">
      <c r="A26" s="47" t="s">
        <v>4</v>
      </c>
      <c r="B26" s="29">
        <v>0</v>
      </c>
      <c r="C26" s="184"/>
    </row>
    <row r="27" spans="1:3" x14ac:dyDescent="0.25">
      <c r="A27" s="47" t="s">
        <v>5</v>
      </c>
      <c r="B27" s="29">
        <v>2</v>
      </c>
      <c r="C27" s="184" t="s">
        <v>304</v>
      </c>
    </row>
    <row r="28" spans="1:3" x14ac:dyDescent="0.25">
      <c r="A28" s="47" t="s">
        <v>6</v>
      </c>
      <c r="B28" s="29">
        <v>3</v>
      </c>
      <c r="C28" s="184"/>
    </row>
    <row r="29" spans="1:3" x14ac:dyDescent="0.25">
      <c r="A29" s="47" t="s">
        <v>7</v>
      </c>
      <c r="B29" s="29">
        <v>0</v>
      </c>
      <c r="C29" s="184"/>
    </row>
    <row r="30" spans="1:3" x14ac:dyDescent="0.25">
      <c r="A30" s="47" t="s">
        <v>8</v>
      </c>
      <c r="B30" s="29">
        <v>1</v>
      </c>
      <c r="C30" s="184"/>
    </row>
    <row r="31" spans="1:3" x14ac:dyDescent="0.25">
      <c r="A31" s="47" t="s">
        <v>9</v>
      </c>
      <c r="B31" s="29">
        <v>0</v>
      </c>
      <c r="C31" s="184"/>
    </row>
    <row r="32" spans="1:3" x14ac:dyDescent="0.25">
      <c r="A32" s="47" t="s">
        <v>10</v>
      </c>
      <c r="B32" s="29">
        <v>0</v>
      </c>
      <c r="C32" s="184"/>
    </row>
    <row r="33" spans="1:3" x14ac:dyDescent="0.25">
      <c r="A33" s="47" t="s">
        <v>11</v>
      </c>
      <c r="B33" s="29">
        <v>0</v>
      </c>
      <c r="C33" s="184"/>
    </row>
    <row r="34" spans="1:3" x14ac:dyDescent="0.25">
      <c r="A34" s="47" t="s">
        <v>12</v>
      </c>
      <c r="B34" s="29">
        <v>2</v>
      </c>
      <c r="C34" s="184" t="s">
        <v>312</v>
      </c>
    </row>
    <row r="35" spans="1:3" x14ac:dyDescent="0.25">
      <c r="A35" s="47" t="s">
        <v>13</v>
      </c>
      <c r="B35" s="29">
        <v>1</v>
      </c>
      <c r="C35" s="184" t="s">
        <v>315</v>
      </c>
    </row>
    <row r="36" spans="1:3" x14ac:dyDescent="0.25">
      <c r="A36" s="64" t="s">
        <v>14</v>
      </c>
      <c r="B36" s="29"/>
      <c r="C36" s="184"/>
    </row>
    <row r="37" spans="1:3" ht="45" x14ac:dyDescent="0.25">
      <c r="A37" s="52" t="s">
        <v>15</v>
      </c>
      <c r="B37" s="29"/>
      <c r="C37" s="184" t="s">
        <v>305</v>
      </c>
    </row>
    <row r="38" spans="1:3" ht="20.25" customHeight="1" x14ac:dyDescent="0.25">
      <c r="A38" s="52" t="s">
        <v>16</v>
      </c>
      <c r="B38" s="34"/>
      <c r="C38" s="184"/>
    </row>
    <row r="39" spans="1:3" ht="20.25" customHeight="1" x14ac:dyDescent="0.25">
      <c r="A39" s="53" t="s">
        <v>17</v>
      </c>
      <c r="B39" s="49"/>
      <c r="C39" s="54"/>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workbookViewId="0">
      <selection activeCell="D30" sqref="D30"/>
    </sheetView>
  </sheetViews>
  <sheetFormatPr defaultRowHeight="15" x14ac:dyDescent="0.25"/>
  <cols>
    <col min="1" max="1" width="30.28515625" customWidth="1"/>
    <col min="2" max="2" width="9" style="2" bestFit="1" customWidth="1"/>
    <col min="3" max="3" width="120.7109375" customWidth="1"/>
  </cols>
  <sheetData>
    <row r="1" spans="1:3" ht="15.75" x14ac:dyDescent="0.25">
      <c r="A1" s="124" t="s">
        <v>27</v>
      </c>
      <c r="B1" s="122" t="s">
        <v>24</v>
      </c>
      <c r="C1" s="123">
        <v>2020</v>
      </c>
    </row>
    <row r="2" spans="1:3" ht="33.75" customHeight="1" x14ac:dyDescent="0.3">
      <c r="A2" s="125" t="s">
        <v>1</v>
      </c>
      <c r="B2" s="100" t="s">
        <v>186</v>
      </c>
      <c r="C2" s="126" t="s">
        <v>134</v>
      </c>
    </row>
    <row r="3" spans="1:3" x14ac:dyDescent="0.25">
      <c r="A3" s="127" t="s">
        <v>0</v>
      </c>
      <c r="B3" s="48">
        <v>97.5</v>
      </c>
      <c r="C3" s="195"/>
    </row>
    <row r="4" spans="1:3" x14ac:dyDescent="0.25">
      <c r="A4" s="128" t="s">
        <v>2</v>
      </c>
      <c r="B4" s="48">
        <v>1</v>
      </c>
      <c r="C4" s="195"/>
    </row>
    <row r="5" spans="1:3" x14ac:dyDescent="0.25">
      <c r="A5" s="128" t="s">
        <v>3</v>
      </c>
      <c r="B5" s="48">
        <v>0</v>
      </c>
      <c r="C5" s="195"/>
    </row>
    <row r="6" spans="1:3" x14ac:dyDescent="0.25">
      <c r="A6" s="128" t="s">
        <v>4</v>
      </c>
      <c r="B6" s="48">
        <v>1</v>
      </c>
      <c r="C6" s="195"/>
    </row>
    <row r="7" spans="1:3" x14ac:dyDescent="0.25">
      <c r="A7" s="128" t="s">
        <v>5</v>
      </c>
      <c r="B7" s="48">
        <v>1</v>
      </c>
      <c r="C7" s="195" t="s">
        <v>327</v>
      </c>
    </row>
    <row r="8" spans="1:3" x14ac:dyDescent="0.25">
      <c r="A8" s="128" t="s">
        <v>6</v>
      </c>
      <c r="B8" s="48">
        <v>3</v>
      </c>
      <c r="C8" s="195"/>
    </row>
    <row r="9" spans="1:3" x14ac:dyDescent="0.25">
      <c r="A9" s="128" t="s">
        <v>7</v>
      </c>
      <c r="B9" s="48">
        <v>0</v>
      </c>
      <c r="C9" s="195"/>
    </row>
    <row r="10" spans="1:3" x14ac:dyDescent="0.25">
      <c r="A10" s="128" t="s">
        <v>8</v>
      </c>
      <c r="B10" s="48">
        <v>0</v>
      </c>
      <c r="C10" s="195"/>
    </row>
    <row r="11" spans="1:3" x14ac:dyDescent="0.25">
      <c r="A11" s="128" t="s">
        <v>9</v>
      </c>
      <c r="B11" s="48">
        <v>1</v>
      </c>
      <c r="C11" s="195" t="s">
        <v>328</v>
      </c>
    </row>
    <row r="12" spans="1:3" x14ac:dyDescent="0.25">
      <c r="A12" s="128" t="s">
        <v>10</v>
      </c>
      <c r="B12" s="48">
        <v>0</v>
      </c>
      <c r="C12" s="195"/>
    </row>
    <row r="13" spans="1:3" x14ac:dyDescent="0.25">
      <c r="A13" s="128" t="s">
        <v>11</v>
      </c>
      <c r="B13" s="48">
        <v>0</v>
      </c>
      <c r="C13" s="195"/>
    </row>
    <row r="14" spans="1:3" x14ac:dyDescent="0.25">
      <c r="A14" s="128" t="s">
        <v>12</v>
      </c>
      <c r="B14" s="48">
        <v>0</v>
      </c>
      <c r="C14" s="195"/>
    </row>
    <row r="15" spans="1:3" x14ac:dyDescent="0.25">
      <c r="A15" s="128" t="s">
        <v>13</v>
      </c>
      <c r="B15" s="48">
        <v>0</v>
      </c>
      <c r="C15" s="195"/>
    </row>
    <row r="16" spans="1:3" x14ac:dyDescent="0.25">
      <c r="A16" s="129" t="s">
        <v>14</v>
      </c>
      <c r="B16" s="48"/>
      <c r="C16" s="195"/>
    </row>
    <row r="17" spans="1:3" x14ac:dyDescent="0.25">
      <c r="A17" s="130" t="s">
        <v>15</v>
      </c>
      <c r="B17" s="48"/>
      <c r="C17" s="195" t="s">
        <v>329</v>
      </c>
    </row>
    <row r="18" spans="1:3" x14ac:dyDescent="0.25">
      <c r="A18" s="130" t="s">
        <v>16</v>
      </c>
      <c r="B18" s="48"/>
      <c r="C18" s="195" t="s">
        <v>330</v>
      </c>
    </row>
    <row r="19" spans="1:3" ht="30.75" thickBot="1" x14ac:dyDescent="0.3">
      <c r="A19" s="131" t="s">
        <v>17</v>
      </c>
      <c r="B19" s="196"/>
      <c r="C19" s="197" t="s">
        <v>331</v>
      </c>
    </row>
    <row r="20" spans="1:3" x14ac:dyDescent="0.25">
      <c r="A20" s="12"/>
      <c r="B20" s="13"/>
      <c r="C20" s="12"/>
    </row>
    <row r="21" spans="1:3" ht="32.25" x14ac:dyDescent="0.3">
      <c r="A21" s="17" t="s">
        <v>18</v>
      </c>
      <c r="B21" s="26" t="s">
        <v>186</v>
      </c>
      <c r="C21" s="71" t="s">
        <v>316</v>
      </c>
    </row>
    <row r="22" spans="1:3" ht="23.25" customHeight="1" x14ac:dyDescent="0.25">
      <c r="A22" s="187" t="s">
        <v>29</v>
      </c>
      <c r="B22" s="188">
        <v>75</v>
      </c>
      <c r="C22" s="189" t="s">
        <v>121</v>
      </c>
    </row>
    <row r="23" spans="1:3" ht="12.75" customHeight="1" x14ac:dyDescent="0.25">
      <c r="A23" s="187" t="s">
        <v>28</v>
      </c>
      <c r="B23" s="188">
        <v>18</v>
      </c>
      <c r="C23" s="189" t="s">
        <v>318</v>
      </c>
    </row>
    <row r="24" spans="1:3" x14ac:dyDescent="0.25">
      <c r="A24" s="190" t="s">
        <v>2</v>
      </c>
      <c r="B24" s="188">
        <v>2</v>
      </c>
      <c r="C24" s="189"/>
    </row>
    <row r="25" spans="1:3" x14ac:dyDescent="0.25">
      <c r="A25" s="190" t="s">
        <v>3</v>
      </c>
      <c r="B25" s="188">
        <v>1</v>
      </c>
      <c r="C25" s="189" t="s">
        <v>226</v>
      </c>
    </row>
    <row r="26" spans="1:3" ht="15.75" x14ac:dyDescent="0.25">
      <c r="A26" s="190" t="s">
        <v>145</v>
      </c>
      <c r="B26" s="188">
        <v>0</v>
      </c>
      <c r="C26" s="189"/>
    </row>
    <row r="27" spans="1:3" ht="15.75" x14ac:dyDescent="0.25">
      <c r="A27" s="190" t="s">
        <v>144</v>
      </c>
      <c r="B27" s="188">
        <v>0</v>
      </c>
      <c r="C27" s="189" t="s">
        <v>319</v>
      </c>
    </row>
    <row r="28" spans="1:3" x14ac:dyDescent="0.25">
      <c r="A28" s="190" t="s">
        <v>6</v>
      </c>
      <c r="B28" s="188">
        <v>3</v>
      </c>
      <c r="C28" s="189"/>
    </row>
    <row r="29" spans="1:3" x14ac:dyDescent="0.25">
      <c r="A29" s="190" t="s">
        <v>7</v>
      </c>
      <c r="B29" s="188">
        <v>0</v>
      </c>
      <c r="C29" s="189" t="s">
        <v>320</v>
      </c>
    </row>
    <row r="30" spans="1:3" ht="45" x14ac:dyDescent="0.25">
      <c r="A30" s="190" t="s">
        <v>8</v>
      </c>
      <c r="B30" s="188">
        <v>1</v>
      </c>
      <c r="C30" s="189" t="s">
        <v>325</v>
      </c>
    </row>
    <row r="31" spans="1:3" x14ac:dyDescent="0.25">
      <c r="A31" s="190" t="s">
        <v>9</v>
      </c>
      <c r="B31" s="188">
        <v>2</v>
      </c>
      <c r="C31" s="189" t="s">
        <v>321</v>
      </c>
    </row>
    <row r="32" spans="1:3" x14ac:dyDescent="0.25">
      <c r="A32" s="190" t="s">
        <v>10</v>
      </c>
      <c r="B32" s="188">
        <v>0</v>
      </c>
      <c r="C32" s="189"/>
    </row>
    <row r="33" spans="1:3" x14ac:dyDescent="0.25">
      <c r="A33" s="190" t="s">
        <v>11</v>
      </c>
      <c r="B33" s="188">
        <v>0</v>
      </c>
      <c r="C33" s="189"/>
    </row>
    <row r="34" spans="1:3" x14ac:dyDescent="0.25">
      <c r="A34" s="190" t="s">
        <v>12</v>
      </c>
      <c r="B34" s="188">
        <v>0</v>
      </c>
      <c r="C34" s="189"/>
    </row>
    <row r="35" spans="1:3" x14ac:dyDescent="0.25">
      <c r="A35" s="190" t="s">
        <v>13</v>
      </c>
      <c r="B35" s="188">
        <v>0</v>
      </c>
      <c r="C35" s="189" t="s">
        <v>326</v>
      </c>
    </row>
    <row r="36" spans="1:3" x14ac:dyDescent="0.25">
      <c r="A36" s="64" t="s">
        <v>14</v>
      </c>
      <c r="B36" s="188"/>
      <c r="C36" s="189"/>
    </row>
    <row r="37" spans="1:3" x14ac:dyDescent="0.25">
      <c r="A37" s="191" t="s">
        <v>15</v>
      </c>
      <c r="B37" s="188"/>
      <c r="C37" s="189" t="s">
        <v>323</v>
      </c>
    </row>
    <row r="38" spans="1:3" ht="45" x14ac:dyDescent="0.25">
      <c r="A38" s="191" t="s">
        <v>16</v>
      </c>
      <c r="B38" s="188"/>
      <c r="C38" s="189" t="s">
        <v>324</v>
      </c>
    </row>
    <row r="39" spans="1:3" x14ac:dyDescent="0.25">
      <c r="A39" s="192" t="s">
        <v>17</v>
      </c>
      <c r="B39" s="193"/>
      <c r="C39" s="194" t="s">
        <v>322</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workbookViewId="0">
      <selection activeCell="D26" sqref="D26"/>
    </sheetView>
  </sheetViews>
  <sheetFormatPr defaultRowHeight="15" x14ac:dyDescent="0.25"/>
  <cols>
    <col min="1" max="1" width="34" bestFit="1" customWidth="1"/>
    <col min="2" max="2" width="11.7109375" style="2" bestFit="1" customWidth="1"/>
    <col min="3" max="3" width="120.7109375" customWidth="1"/>
  </cols>
  <sheetData>
    <row r="1" spans="1:3" ht="15.75" x14ac:dyDescent="0.25">
      <c r="A1" s="121" t="s">
        <v>27</v>
      </c>
      <c r="B1" s="122" t="s">
        <v>127</v>
      </c>
      <c r="C1" s="123">
        <v>2020</v>
      </c>
    </row>
    <row r="2" spans="1:3" ht="30" x14ac:dyDescent="0.25">
      <c r="A2" s="110" t="s">
        <v>1</v>
      </c>
      <c r="B2" s="34" t="s">
        <v>187</v>
      </c>
      <c r="C2" s="111" t="s">
        <v>333</v>
      </c>
    </row>
    <row r="3" spans="1:3" ht="15.75" x14ac:dyDescent="0.25">
      <c r="A3" s="82" t="s">
        <v>0</v>
      </c>
      <c r="B3" s="217">
        <v>91</v>
      </c>
      <c r="C3" s="218"/>
    </row>
    <row r="4" spans="1:3" ht="15.75" x14ac:dyDescent="0.25">
      <c r="A4" s="85" t="s">
        <v>2</v>
      </c>
      <c r="B4" s="217">
        <v>1</v>
      </c>
      <c r="C4" s="218"/>
    </row>
    <row r="5" spans="1:3" ht="15.75" x14ac:dyDescent="0.25">
      <c r="A5" s="85" t="s">
        <v>3</v>
      </c>
      <c r="B5" s="217">
        <v>5</v>
      </c>
      <c r="C5" s="218"/>
    </row>
    <row r="6" spans="1:3" ht="15.75" x14ac:dyDescent="0.25">
      <c r="A6" s="85" t="s">
        <v>124</v>
      </c>
      <c r="B6" s="217">
        <v>2</v>
      </c>
      <c r="C6" s="218" t="s">
        <v>340</v>
      </c>
    </row>
    <row r="7" spans="1:3" ht="15.75" x14ac:dyDescent="0.25">
      <c r="A7" s="85" t="s">
        <v>125</v>
      </c>
      <c r="B7" s="217">
        <v>1</v>
      </c>
      <c r="C7" s="218" t="s">
        <v>341</v>
      </c>
    </row>
    <row r="8" spans="1:3" ht="15.75" x14ac:dyDescent="0.25">
      <c r="A8" s="85" t="s">
        <v>6</v>
      </c>
      <c r="B8" s="217">
        <v>3</v>
      </c>
      <c r="C8" s="218"/>
    </row>
    <row r="9" spans="1:3" ht="15.75" x14ac:dyDescent="0.25">
      <c r="A9" s="85" t="s">
        <v>7</v>
      </c>
      <c r="B9" s="217">
        <v>3</v>
      </c>
      <c r="C9" s="218"/>
    </row>
    <row r="10" spans="1:3" ht="15.75" x14ac:dyDescent="0.25">
      <c r="A10" s="85" t="s">
        <v>8</v>
      </c>
      <c r="B10" s="217">
        <v>1</v>
      </c>
      <c r="C10" s="218" t="s">
        <v>342</v>
      </c>
    </row>
    <row r="11" spans="1:3" ht="15.75" x14ac:dyDescent="0.25">
      <c r="A11" s="85" t="s">
        <v>9</v>
      </c>
      <c r="B11" s="217">
        <v>0</v>
      </c>
      <c r="C11" s="218" t="s">
        <v>343</v>
      </c>
    </row>
    <row r="12" spans="1:3" ht="15.75" x14ac:dyDescent="0.25">
      <c r="A12" s="85" t="s">
        <v>10</v>
      </c>
      <c r="B12" s="217">
        <v>0</v>
      </c>
      <c r="C12" s="218"/>
    </row>
    <row r="13" spans="1:3" ht="30" x14ac:dyDescent="0.25">
      <c r="A13" s="85" t="s">
        <v>11</v>
      </c>
      <c r="B13" s="217">
        <v>1</v>
      </c>
      <c r="C13" s="218" t="s">
        <v>344</v>
      </c>
    </row>
    <row r="14" spans="1:3" ht="15.75" x14ac:dyDescent="0.25">
      <c r="A14" s="85" t="s">
        <v>12</v>
      </c>
      <c r="B14" s="217">
        <v>2</v>
      </c>
      <c r="C14" s="218" t="s">
        <v>345</v>
      </c>
    </row>
    <row r="15" spans="1:3" ht="15.75" x14ac:dyDescent="0.25">
      <c r="A15" s="85" t="s">
        <v>13</v>
      </c>
      <c r="B15" s="217">
        <v>3</v>
      </c>
      <c r="C15" s="218" t="s">
        <v>346</v>
      </c>
    </row>
    <row r="16" spans="1:3" ht="15.75" x14ac:dyDescent="0.25">
      <c r="A16" s="118" t="s">
        <v>14</v>
      </c>
      <c r="B16" s="217"/>
      <c r="C16" s="218"/>
    </row>
    <row r="17" spans="1:3" ht="30" x14ac:dyDescent="0.25">
      <c r="A17" s="119" t="s">
        <v>15</v>
      </c>
      <c r="B17" s="217"/>
      <c r="C17" s="218" t="s">
        <v>347</v>
      </c>
    </row>
    <row r="18" spans="1:3" ht="15.75" x14ac:dyDescent="0.25">
      <c r="A18" s="119" t="s">
        <v>16</v>
      </c>
      <c r="B18" s="217"/>
      <c r="C18" s="218" t="s">
        <v>348</v>
      </c>
    </row>
    <row r="19" spans="1:3" ht="16.5" thickBot="1" x14ac:dyDescent="0.3">
      <c r="A19" s="221" t="s">
        <v>17</v>
      </c>
      <c r="B19" s="219"/>
      <c r="C19" s="220" t="s">
        <v>349</v>
      </c>
    </row>
    <row r="20" spans="1:3" x14ac:dyDescent="0.25">
      <c r="A20" s="12"/>
      <c r="B20" s="13"/>
      <c r="C20" s="12"/>
    </row>
    <row r="21" spans="1:3" ht="30" x14ac:dyDescent="0.25">
      <c r="A21" s="32" t="s">
        <v>18</v>
      </c>
      <c r="B21" s="62" t="s">
        <v>187</v>
      </c>
      <c r="C21" s="63" t="s">
        <v>333</v>
      </c>
    </row>
    <row r="22" spans="1:3" ht="30" x14ac:dyDescent="0.25">
      <c r="A22" s="68" t="s">
        <v>29</v>
      </c>
      <c r="B22" s="188">
        <v>1</v>
      </c>
      <c r="C22" s="189" t="s">
        <v>339</v>
      </c>
    </row>
    <row r="23" spans="1:3" ht="15.75" x14ac:dyDescent="0.25">
      <c r="A23" s="68" t="s">
        <v>28</v>
      </c>
      <c r="B23" s="188">
        <v>0</v>
      </c>
      <c r="C23" s="189" t="s">
        <v>334</v>
      </c>
    </row>
    <row r="24" spans="1:3" x14ac:dyDescent="0.25">
      <c r="A24" s="47" t="s">
        <v>2</v>
      </c>
      <c r="B24" s="188">
        <v>0</v>
      </c>
      <c r="C24" s="189"/>
    </row>
    <row r="25" spans="1:3" x14ac:dyDescent="0.25">
      <c r="A25" s="47" t="s">
        <v>3</v>
      </c>
      <c r="B25" s="188">
        <v>1</v>
      </c>
      <c r="C25" s="189" t="s">
        <v>275</v>
      </c>
    </row>
    <row r="26" spans="1:3" x14ac:dyDescent="0.25">
      <c r="A26" s="47" t="s">
        <v>4</v>
      </c>
      <c r="B26" s="188">
        <v>0</v>
      </c>
      <c r="C26" s="189"/>
    </row>
    <row r="27" spans="1:3" x14ac:dyDescent="0.25">
      <c r="A27" s="47" t="s">
        <v>5</v>
      </c>
      <c r="B27" s="188">
        <v>0</v>
      </c>
      <c r="C27" s="189"/>
    </row>
    <row r="28" spans="1:3" x14ac:dyDescent="0.25">
      <c r="A28" s="47" t="s">
        <v>6</v>
      </c>
      <c r="B28" s="188">
        <v>3</v>
      </c>
      <c r="C28" s="189"/>
    </row>
    <row r="29" spans="1:3" x14ac:dyDescent="0.25">
      <c r="A29" s="47" t="s">
        <v>7</v>
      </c>
      <c r="B29" s="188">
        <v>0</v>
      </c>
      <c r="C29" s="189" t="s">
        <v>335</v>
      </c>
    </row>
    <row r="30" spans="1:3" x14ac:dyDescent="0.25">
      <c r="A30" s="47" t="s">
        <v>8</v>
      </c>
      <c r="B30" s="188">
        <v>0</v>
      </c>
      <c r="C30" s="189"/>
    </row>
    <row r="31" spans="1:3" x14ac:dyDescent="0.25">
      <c r="A31" s="47" t="s">
        <v>9</v>
      </c>
      <c r="B31" s="188">
        <v>0</v>
      </c>
      <c r="C31" s="189"/>
    </row>
    <row r="32" spans="1:3" x14ac:dyDescent="0.25">
      <c r="A32" s="47" t="s">
        <v>10</v>
      </c>
      <c r="B32" s="188">
        <v>0</v>
      </c>
      <c r="C32" s="189"/>
    </row>
    <row r="33" spans="1:3" x14ac:dyDescent="0.25">
      <c r="A33" s="47" t="s">
        <v>11</v>
      </c>
      <c r="B33" s="188">
        <v>0</v>
      </c>
      <c r="C33" s="189"/>
    </row>
    <row r="34" spans="1:3" x14ac:dyDescent="0.25">
      <c r="A34" s="47" t="s">
        <v>12</v>
      </c>
      <c r="B34" s="188">
        <v>12</v>
      </c>
      <c r="C34" s="189" t="s">
        <v>336</v>
      </c>
    </row>
    <row r="35" spans="1:3" x14ac:dyDescent="0.25">
      <c r="A35" s="47" t="s">
        <v>13</v>
      </c>
      <c r="B35" s="188">
        <v>6</v>
      </c>
      <c r="C35" s="189" t="s">
        <v>337</v>
      </c>
    </row>
    <row r="36" spans="1:3" x14ac:dyDescent="0.25">
      <c r="A36" s="64" t="s">
        <v>14</v>
      </c>
      <c r="B36" s="188"/>
      <c r="C36" s="189"/>
    </row>
    <row r="37" spans="1:3" x14ac:dyDescent="0.25">
      <c r="A37" s="52" t="s">
        <v>15</v>
      </c>
      <c r="B37" s="188"/>
      <c r="C37" s="189"/>
    </row>
    <row r="38" spans="1:3" ht="45" x14ac:dyDescent="0.25">
      <c r="A38" s="52" t="s">
        <v>16</v>
      </c>
      <c r="B38" s="188"/>
      <c r="C38" s="189" t="s">
        <v>338</v>
      </c>
    </row>
    <row r="39" spans="1:3" x14ac:dyDescent="0.25">
      <c r="A39" s="53" t="s">
        <v>17</v>
      </c>
      <c r="B39" s="193"/>
      <c r="C39" s="194"/>
    </row>
  </sheetData>
  <printOptions horizontalCentered="1" verticalCentered="1"/>
  <pageMargins left="0" right="0" top="0" bottom="0" header="0.3" footer="0.3"/>
  <pageSetup paperSize="9" scale="87"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G39"/>
  <sheetViews>
    <sheetView workbookViewId="0">
      <selection activeCell="D40" sqref="D40"/>
    </sheetView>
  </sheetViews>
  <sheetFormatPr defaultRowHeight="15" x14ac:dyDescent="0.25"/>
  <cols>
    <col min="1" max="1" width="32.42578125" customWidth="1"/>
    <col min="2" max="2" width="11.5703125" style="2" customWidth="1"/>
    <col min="3" max="3" width="120.7109375" customWidth="1"/>
    <col min="7" max="7" width="2" bestFit="1" customWidth="1"/>
  </cols>
  <sheetData>
    <row r="1" spans="1:7" s="65" customFormat="1" ht="18.75" x14ac:dyDescent="0.3">
      <c r="A1" s="236" t="s">
        <v>27</v>
      </c>
      <c r="B1" s="237" t="s">
        <v>128</v>
      </c>
      <c r="C1" s="238">
        <v>2020</v>
      </c>
    </row>
    <row r="2" spans="1:7" ht="39" customHeight="1" x14ac:dyDescent="0.25">
      <c r="A2" s="32" t="s">
        <v>1</v>
      </c>
      <c r="B2" s="28" t="s">
        <v>188</v>
      </c>
      <c r="C2" s="66" t="s">
        <v>350</v>
      </c>
    </row>
    <row r="3" spans="1:7" x14ac:dyDescent="0.25">
      <c r="A3" s="50" t="s">
        <v>0</v>
      </c>
      <c r="B3" s="231">
        <v>95.7</v>
      </c>
      <c r="C3" s="232"/>
    </row>
    <row r="4" spans="1:7" ht="15.75" x14ac:dyDescent="0.25">
      <c r="A4" s="56" t="s">
        <v>2</v>
      </c>
      <c r="B4" s="231">
        <v>5</v>
      </c>
      <c r="C4" s="232" t="s">
        <v>358</v>
      </c>
    </row>
    <row r="5" spans="1:7" ht="15.75" x14ac:dyDescent="0.25">
      <c r="A5" s="56" t="s">
        <v>3</v>
      </c>
      <c r="B5" s="231">
        <v>3</v>
      </c>
      <c r="C5" s="232"/>
    </row>
    <row r="6" spans="1:7" ht="15.75" x14ac:dyDescent="0.25">
      <c r="A6" s="56" t="s">
        <v>124</v>
      </c>
      <c r="B6" s="231">
        <v>1</v>
      </c>
      <c r="C6" s="232" t="s">
        <v>367</v>
      </c>
    </row>
    <row r="7" spans="1:7" ht="15.75" x14ac:dyDescent="0.25">
      <c r="A7" s="56" t="s">
        <v>125</v>
      </c>
      <c r="B7" s="231">
        <v>0</v>
      </c>
      <c r="C7" s="232"/>
    </row>
    <row r="8" spans="1:7" ht="15.75" x14ac:dyDescent="0.25">
      <c r="A8" s="56" t="s">
        <v>6</v>
      </c>
      <c r="B8" s="231">
        <v>3</v>
      </c>
      <c r="C8" s="232"/>
    </row>
    <row r="9" spans="1:7" ht="30" x14ac:dyDescent="0.25">
      <c r="A9" s="56" t="s">
        <v>7</v>
      </c>
      <c r="B9" s="231">
        <v>1</v>
      </c>
      <c r="C9" s="232" t="s">
        <v>366</v>
      </c>
    </row>
    <row r="10" spans="1:7" ht="15.75" x14ac:dyDescent="0.25">
      <c r="A10" s="56" t="s">
        <v>8</v>
      </c>
      <c r="B10" s="231">
        <v>0</v>
      </c>
      <c r="C10" s="232"/>
    </row>
    <row r="11" spans="1:7" ht="15.75" x14ac:dyDescent="0.25">
      <c r="A11" s="56" t="s">
        <v>9</v>
      </c>
      <c r="B11" s="231">
        <v>0</v>
      </c>
      <c r="C11" s="232"/>
      <c r="G11" s="235"/>
    </row>
    <row r="12" spans="1:7" ht="15.75" x14ac:dyDescent="0.25">
      <c r="A12" s="56" t="s">
        <v>10</v>
      </c>
      <c r="B12" s="231">
        <v>0</v>
      </c>
      <c r="C12" s="232"/>
    </row>
    <row r="13" spans="1:7" ht="30" x14ac:dyDescent="0.25">
      <c r="A13" s="56" t="s">
        <v>11</v>
      </c>
      <c r="B13" s="231">
        <v>2</v>
      </c>
      <c r="C13" s="232" t="s">
        <v>359</v>
      </c>
    </row>
    <row r="14" spans="1:7" ht="15.75" x14ac:dyDescent="0.25">
      <c r="A14" s="56" t="s">
        <v>12</v>
      </c>
      <c r="B14" s="231">
        <v>3</v>
      </c>
      <c r="C14" s="232" t="s">
        <v>360</v>
      </c>
    </row>
    <row r="15" spans="1:7" ht="15.75" x14ac:dyDescent="0.25">
      <c r="A15" s="56" t="s">
        <v>13</v>
      </c>
      <c r="B15" s="231">
        <v>5</v>
      </c>
      <c r="C15" s="232" t="s">
        <v>361</v>
      </c>
    </row>
    <row r="16" spans="1:7" ht="15.75" x14ac:dyDescent="0.25">
      <c r="A16" s="167" t="s">
        <v>14</v>
      </c>
      <c r="B16" s="231"/>
      <c r="C16" s="232"/>
    </row>
    <row r="17" spans="1:5" ht="15.75" x14ac:dyDescent="0.25">
      <c r="A17" s="168" t="s">
        <v>15</v>
      </c>
      <c r="B17" s="231"/>
      <c r="C17" s="232" t="s">
        <v>362</v>
      </c>
    </row>
    <row r="18" spans="1:5" ht="30" x14ac:dyDescent="0.25">
      <c r="A18" s="168" t="s">
        <v>16</v>
      </c>
      <c r="B18" s="231"/>
      <c r="C18" s="232" t="s">
        <v>363</v>
      </c>
    </row>
    <row r="19" spans="1:5" ht="15.75" x14ac:dyDescent="0.25">
      <c r="A19" s="169" t="s">
        <v>17</v>
      </c>
      <c r="B19" s="233"/>
      <c r="C19" s="234" t="s">
        <v>364</v>
      </c>
    </row>
    <row r="20" spans="1:5" x14ac:dyDescent="0.25">
      <c r="A20" s="239"/>
      <c r="B20" s="240"/>
      <c r="C20" s="241"/>
    </row>
    <row r="21" spans="1:5" ht="30" x14ac:dyDescent="0.25">
      <c r="A21" s="32" t="s">
        <v>18</v>
      </c>
      <c r="B21" s="28" t="s">
        <v>188</v>
      </c>
      <c r="C21" s="66" t="s">
        <v>350</v>
      </c>
    </row>
    <row r="22" spans="1:5" x14ac:dyDescent="0.25">
      <c r="A22" s="50" t="s">
        <v>29</v>
      </c>
      <c r="B22" s="231">
        <v>72</v>
      </c>
      <c r="C22" s="232" t="s">
        <v>352</v>
      </c>
      <c r="E22" s="74"/>
    </row>
    <row r="23" spans="1:5" x14ac:dyDescent="0.25">
      <c r="A23" s="50" t="s">
        <v>28</v>
      </c>
      <c r="B23" s="231">
        <v>18</v>
      </c>
      <c r="C23" s="232" t="s">
        <v>318</v>
      </c>
    </row>
    <row r="24" spans="1:5" x14ac:dyDescent="0.25">
      <c r="A24" s="190" t="s">
        <v>2</v>
      </c>
      <c r="B24" s="231">
        <v>1</v>
      </c>
      <c r="C24" s="232"/>
    </row>
    <row r="25" spans="1:5" x14ac:dyDescent="0.25">
      <c r="A25" s="190" t="s">
        <v>3</v>
      </c>
      <c r="B25" s="231">
        <v>4</v>
      </c>
      <c r="C25" s="232" t="s">
        <v>356</v>
      </c>
    </row>
    <row r="26" spans="1:5" x14ac:dyDescent="0.25">
      <c r="A26" s="190" t="s">
        <v>4</v>
      </c>
      <c r="B26" s="231">
        <v>0</v>
      </c>
      <c r="C26" s="232"/>
    </row>
    <row r="27" spans="1:5" x14ac:dyDescent="0.25">
      <c r="A27" s="190" t="s">
        <v>5</v>
      </c>
      <c r="B27" s="231">
        <v>0</v>
      </c>
      <c r="C27" s="232"/>
    </row>
    <row r="28" spans="1:5" x14ac:dyDescent="0.25">
      <c r="A28" s="190" t="s">
        <v>6</v>
      </c>
      <c r="B28" s="231">
        <v>3</v>
      </c>
      <c r="C28" s="232"/>
    </row>
    <row r="29" spans="1:5" x14ac:dyDescent="0.25">
      <c r="A29" s="190" t="s">
        <v>7</v>
      </c>
      <c r="B29" s="231" t="s">
        <v>335</v>
      </c>
      <c r="C29" s="232"/>
    </row>
    <row r="30" spans="1:5" x14ac:dyDescent="0.25">
      <c r="A30" s="190" t="s">
        <v>8</v>
      </c>
      <c r="B30" s="231">
        <v>0</v>
      </c>
      <c r="C30" s="232"/>
    </row>
    <row r="31" spans="1:5" x14ac:dyDescent="0.25">
      <c r="A31" s="190" t="s">
        <v>9</v>
      </c>
      <c r="B31" s="231">
        <v>0</v>
      </c>
      <c r="C31" s="232"/>
    </row>
    <row r="32" spans="1:5" x14ac:dyDescent="0.25">
      <c r="A32" s="190" t="s">
        <v>10</v>
      </c>
      <c r="B32" s="231">
        <v>0</v>
      </c>
      <c r="C32" s="232"/>
    </row>
    <row r="33" spans="1:3" x14ac:dyDescent="0.25">
      <c r="A33" s="190" t="s">
        <v>11</v>
      </c>
      <c r="B33" s="231">
        <v>0</v>
      </c>
      <c r="C33" s="232"/>
    </row>
    <row r="34" spans="1:3" x14ac:dyDescent="0.25">
      <c r="A34" s="190" t="s">
        <v>12</v>
      </c>
      <c r="B34" s="231">
        <v>3</v>
      </c>
      <c r="C34" s="232" t="s">
        <v>353</v>
      </c>
    </row>
    <row r="35" spans="1:3" x14ac:dyDescent="0.25">
      <c r="A35" s="190" t="s">
        <v>13</v>
      </c>
      <c r="B35" s="231">
        <v>3</v>
      </c>
      <c r="C35" s="232" t="s">
        <v>354</v>
      </c>
    </row>
    <row r="36" spans="1:3" x14ac:dyDescent="0.25">
      <c r="A36" s="64" t="s">
        <v>14</v>
      </c>
      <c r="B36" s="231"/>
      <c r="C36" s="232"/>
    </row>
    <row r="37" spans="1:3" ht="30" x14ac:dyDescent="0.25">
      <c r="A37" s="191" t="s">
        <v>15</v>
      </c>
      <c r="B37" s="231"/>
      <c r="C37" s="232" t="s">
        <v>365</v>
      </c>
    </row>
    <row r="38" spans="1:3" x14ac:dyDescent="0.25">
      <c r="A38" s="191" t="s">
        <v>16</v>
      </c>
      <c r="B38" s="231"/>
      <c r="C38" s="232" t="s">
        <v>355</v>
      </c>
    </row>
    <row r="39" spans="1:3" ht="45" x14ac:dyDescent="0.25">
      <c r="A39" s="192" t="s">
        <v>17</v>
      </c>
      <c r="B39" s="233"/>
      <c r="C39" s="234" t="s">
        <v>357</v>
      </c>
    </row>
  </sheetData>
  <pageMargins left="0.7" right="0.7" top="0.75" bottom="0.75" header="0.3" footer="0.3"/>
  <pageSetup paperSize="9" scale="79"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zoomScale="98" zoomScaleNormal="98" workbookViewId="0">
      <selection activeCell="C43" sqref="C43"/>
    </sheetView>
  </sheetViews>
  <sheetFormatPr defaultRowHeight="15" x14ac:dyDescent="0.25"/>
  <cols>
    <col min="1" max="1" width="32.42578125" customWidth="1"/>
    <col min="2" max="2" width="13.42578125" style="2" bestFit="1" customWidth="1"/>
    <col min="3" max="3" width="120.7109375" customWidth="1"/>
  </cols>
  <sheetData>
    <row r="1" spans="1:3" s="65" customFormat="1" ht="18.75" x14ac:dyDescent="0.3">
      <c r="A1" s="107" t="s">
        <v>27</v>
      </c>
      <c r="B1" s="108" t="s">
        <v>129</v>
      </c>
      <c r="C1" s="109">
        <v>2020</v>
      </c>
    </row>
    <row r="2" spans="1:3" ht="27.75" customHeight="1" thickBot="1" x14ac:dyDescent="0.3">
      <c r="A2" s="253" t="s">
        <v>1</v>
      </c>
      <c r="B2" s="49" t="s">
        <v>189</v>
      </c>
      <c r="C2" s="254" t="s">
        <v>368</v>
      </c>
    </row>
    <row r="3" spans="1:3" x14ac:dyDescent="0.25">
      <c r="A3" s="255" t="s">
        <v>0</v>
      </c>
      <c r="B3" s="256">
        <v>92</v>
      </c>
      <c r="C3" s="257" t="s">
        <v>382</v>
      </c>
    </row>
    <row r="4" spans="1:3" x14ac:dyDescent="0.25">
      <c r="A4" s="113" t="s">
        <v>2</v>
      </c>
      <c r="B4" s="231">
        <v>1</v>
      </c>
      <c r="C4" s="103" t="s">
        <v>380</v>
      </c>
    </row>
    <row r="5" spans="1:3" x14ac:dyDescent="0.25">
      <c r="A5" s="113" t="s">
        <v>3</v>
      </c>
      <c r="B5" s="231">
        <v>0</v>
      </c>
      <c r="C5" s="103"/>
    </row>
    <row r="6" spans="1:3" x14ac:dyDescent="0.25">
      <c r="A6" s="113" t="s">
        <v>4</v>
      </c>
      <c r="B6" s="231">
        <v>0</v>
      </c>
      <c r="C6" s="103"/>
    </row>
    <row r="7" spans="1:3" x14ac:dyDescent="0.25">
      <c r="A7" s="113" t="s">
        <v>141</v>
      </c>
      <c r="B7" s="231">
        <v>1</v>
      </c>
      <c r="C7" s="103"/>
    </row>
    <row r="8" spans="1:3" x14ac:dyDescent="0.25">
      <c r="A8" s="113" t="s">
        <v>6</v>
      </c>
      <c r="B8" s="231">
        <v>3</v>
      </c>
      <c r="C8" s="103"/>
    </row>
    <row r="9" spans="1:3" x14ac:dyDescent="0.25">
      <c r="A9" s="113" t="s">
        <v>7</v>
      </c>
      <c r="B9" s="231">
        <v>1</v>
      </c>
      <c r="C9" s="103" t="s">
        <v>374</v>
      </c>
    </row>
    <row r="10" spans="1:3" x14ac:dyDescent="0.25">
      <c r="A10" s="113" t="s">
        <v>8</v>
      </c>
      <c r="B10" s="231">
        <v>1</v>
      </c>
      <c r="C10" s="103" t="s">
        <v>375</v>
      </c>
    </row>
    <row r="11" spans="1:3" x14ac:dyDescent="0.25">
      <c r="A11" s="113" t="s">
        <v>9</v>
      </c>
      <c r="B11" s="231">
        <v>0</v>
      </c>
      <c r="C11" s="103"/>
    </row>
    <row r="12" spans="1:3" x14ac:dyDescent="0.25">
      <c r="A12" s="113" t="s">
        <v>10</v>
      </c>
      <c r="B12" s="231">
        <v>1</v>
      </c>
      <c r="C12" s="103" t="s">
        <v>376</v>
      </c>
    </row>
    <row r="13" spans="1:3" x14ac:dyDescent="0.25">
      <c r="A13" s="113" t="s">
        <v>11</v>
      </c>
      <c r="B13" s="231">
        <v>0</v>
      </c>
      <c r="C13" s="103"/>
    </row>
    <row r="14" spans="1:3" x14ac:dyDescent="0.25">
      <c r="A14" s="113" t="s">
        <v>12</v>
      </c>
      <c r="B14" s="231">
        <v>2</v>
      </c>
      <c r="C14" s="103" t="s">
        <v>377</v>
      </c>
    </row>
    <row r="15" spans="1:3" x14ac:dyDescent="0.25">
      <c r="A15" s="113" t="s">
        <v>13</v>
      </c>
      <c r="B15" s="231">
        <v>2</v>
      </c>
      <c r="C15" s="103" t="s">
        <v>378</v>
      </c>
    </row>
    <row r="16" spans="1:3" x14ac:dyDescent="0.25">
      <c r="A16" s="114" t="s">
        <v>14</v>
      </c>
      <c r="B16" s="231"/>
      <c r="C16" s="103"/>
    </row>
    <row r="17" spans="1:3" x14ac:dyDescent="0.25">
      <c r="A17" s="115" t="s">
        <v>15</v>
      </c>
      <c r="B17" s="231"/>
      <c r="C17" s="103" t="s">
        <v>381</v>
      </c>
    </row>
    <row r="18" spans="1:3" x14ac:dyDescent="0.25">
      <c r="A18" s="115" t="s">
        <v>16</v>
      </c>
      <c r="B18" s="231"/>
      <c r="C18" s="103" t="s">
        <v>383</v>
      </c>
    </row>
    <row r="19" spans="1:3" ht="15.75" thickBot="1" x14ac:dyDescent="0.3">
      <c r="A19" s="116" t="s">
        <v>17</v>
      </c>
      <c r="B19" s="104"/>
      <c r="C19" s="105" t="s">
        <v>379</v>
      </c>
    </row>
    <row r="20" spans="1:3" x14ac:dyDescent="0.25">
      <c r="A20" s="12"/>
      <c r="B20" s="13"/>
      <c r="C20" s="12"/>
    </row>
    <row r="21" spans="1:3" ht="31.5" customHeight="1" x14ac:dyDescent="0.25">
      <c r="A21" s="32" t="s">
        <v>18</v>
      </c>
      <c r="B21" s="28" t="s">
        <v>189</v>
      </c>
      <c r="C21" s="66" t="s">
        <v>368</v>
      </c>
    </row>
    <row r="22" spans="1:3" x14ac:dyDescent="0.25">
      <c r="A22" s="112" t="s">
        <v>29</v>
      </c>
      <c r="B22" s="231">
        <v>72</v>
      </c>
      <c r="C22" s="232" t="s">
        <v>384</v>
      </c>
    </row>
    <row r="23" spans="1:3" x14ac:dyDescent="0.25">
      <c r="A23" s="112" t="s">
        <v>28</v>
      </c>
      <c r="B23" s="231">
        <v>18</v>
      </c>
      <c r="C23" s="232" t="s">
        <v>370</v>
      </c>
    </row>
    <row r="24" spans="1:3" x14ac:dyDescent="0.25">
      <c r="A24" s="18" t="s">
        <v>2</v>
      </c>
      <c r="B24" s="231">
        <v>2</v>
      </c>
      <c r="C24" s="232"/>
    </row>
    <row r="25" spans="1:3" x14ac:dyDescent="0.25">
      <c r="A25" s="18" t="s">
        <v>3</v>
      </c>
      <c r="B25" s="231">
        <v>2</v>
      </c>
      <c r="C25" s="232"/>
    </row>
    <row r="26" spans="1:3" x14ac:dyDescent="0.25">
      <c r="A26" s="18" t="s">
        <v>142</v>
      </c>
      <c r="B26" s="231">
        <v>0</v>
      </c>
      <c r="C26" s="232"/>
    </row>
    <row r="27" spans="1:3" x14ac:dyDescent="0.25">
      <c r="A27" s="18" t="s">
        <v>143</v>
      </c>
      <c r="B27" s="231">
        <v>0</v>
      </c>
      <c r="C27" s="232"/>
    </row>
    <row r="28" spans="1:3" x14ac:dyDescent="0.25">
      <c r="A28" s="18" t="s">
        <v>6</v>
      </c>
      <c r="B28" s="231">
        <v>3</v>
      </c>
      <c r="C28" s="232"/>
    </row>
    <row r="29" spans="1:3" x14ac:dyDescent="0.25">
      <c r="A29" s="18" t="s">
        <v>7</v>
      </c>
      <c r="B29" s="231">
        <v>0</v>
      </c>
      <c r="C29" s="232" t="s">
        <v>320</v>
      </c>
    </row>
    <row r="30" spans="1:3" x14ac:dyDescent="0.25">
      <c r="A30" s="18" t="s">
        <v>8</v>
      </c>
      <c r="B30" s="231">
        <v>1</v>
      </c>
      <c r="C30" s="232" t="s">
        <v>385</v>
      </c>
    </row>
    <row r="31" spans="1:3" x14ac:dyDescent="0.25">
      <c r="A31" s="18" t="s">
        <v>9</v>
      </c>
      <c r="B31" s="231">
        <v>0</v>
      </c>
      <c r="C31" s="232"/>
    </row>
    <row r="32" spans="1:3" x14ac:dyDescent="0.25">
      <c r="A32" s="18" t="s">
        <v>10</v>
      </c>
      <c r="B32" s="231">
        <v>0</v>
      </c>
      <c r="C32" s="232"/>
    </row>
    <row r="33" spans="1:3" x14ac:dyDescent="0.25">
      <c r="A33" s="18" t="s">
        <v>11</v>
      </c>
      <c r="B33" s="231">
        <v>0</v>
      </c>
      <c r="C33" s="232"/>
    </row>
    <row r="34" spans="1:3" x14ac:dyDescent="0.25">
      <c r="A34" s="18" t="s">
        <v>12</v>
      </c>
      <c r="B34" s="231">
        <v>2</v>
      </c>
      <c r="C34" s="232" t="s">
        <v>371</v>
      </c>
    </row>
    <row r="35" spans="1:3" x14ac:dyDescent="0.25">
      <c r="A35" s="18" t="s">
        <v>13</v>
      </c>
      <c r="B35" s="231">
        <v>1</v>
      </c>
      <c r="C35" s="232" t="s">
        <v>372</v>
      </c>
    </row>
    <row r="36" spans="1:3" x14ac:dyDescent="0.25">
      <c r="A36" s="70" t="s">
        <v>14</v>
      </c>
      <c r="B36" s="231"/>
      <c r="C36" s="232"/>
    </row>
    <row r="37" spans="1:3" ht="41.25" customHeight="1" x14ac:dyDescent="0.25">
      <c r="A37" s="19" t="s">
        <v>15</v>
      </c>
      <c r="B37" s="231"/>
      <c r="C37" s="232" t="s">
        <v>386</v>
      </c>
    </row>
    <row r="38" spans="1:3" ht="60" x14ac:dyDescent="0.25">
      <c r="A38" s="19" t="s">
        <v>16</v>
      </c>
      <c r="B38" s="231"/>
      <c r="C38" s="232" t="s">
        <v>387</v>
      </c>
    </row>
    <row r="39" spans="1:3" x14ac:dyDescent="0.25">
      <c r="A39" s="20" t="s">
        <v>17</v>
      </c>
      <c r="B39" s="233"/>
      <c r="C39" s="234" t="s">
        <v>373</v>
      </c>
    </row>
  </sheetData>
  <pageMargins left="0.7" right="0.7" top="0.75" bottom="0.75" header="0.3" footer="0.3"/>
  <pageSetup paperSize="9" scale="78"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tabColor rgb="FF00B050"/>
    <pageSetUpPr fitToPage="1"/>
  </sheetPr>
  <dimension ref="A1:E39"/>
  <sheetViews>
    <sheetView tabSelected="1" workbookViewId="0">
      <selection activeCell="E26" sqref="E26"/>
    </sheetView>
  </sheetViews>
  <sheetFormatPr defaultRowHeight="15" x14ac:dyDescent="0.25"/>
  <cols>
    <col min="1" max="1" width="34" bestFit="1" customWidth="1"/>
    <col min="2" max="2" width="13" style="2" bestFit="1" customWidth="1"/>
    <col min="3" max="3" width="120.7109375" customWidth="1"/>
  </cols>
  <sheetData>
    <row r="1" spans="1:3" s="65" customFormat="1" ht="18.75" x14ac:dyDescent="0.3">
      <c r="A1" s="107" t="s">
        <v>27</v>
      </c>
      <c r="B1" s="108" t="s">
        <v>130</v>
      </c>
      <c r="C1" s="109">
        <v>2020</v>
      </c>
    </row>
    <row r="2" spans="1:3" ht="30" x14ac:dyDescent="0.25">
      <c r="A2" s="110" t="s">
        <v>1</v>
      </c>
      <c r="B2" s="34" t="s">
        <v>190</v>
      </c>
      <c r="C2" s="111" t="s">
        <v>388</v>
      </c>
    </row>
    <row r="3" spans="1:3" ht="15.75" x14ac:dyDescent="0.25">
      <c r="A3" s="82" t="s">
        <v>0</v>
      </c>
      <c r="B3" s="29">
        <v>90</v>
      </c>
      <c r="C3" s="103"/>
    </row>
    <row r="4" spans="1:3" x14ac:dyDescent="0.25">
      <c r="A4" s="83" t="s">
        <v>2</v>
      </c>
      <c r="B4" s="29">
        <v>0</v>
      </c>
      <c r="C4" s="103"/>
    </row>
    <row r="5" spans="1:3" x14ac:dyDescent="0.25">
      <c r="A5" s="83" t="s">
        <v>3</v>
      </c>
      <c r="B5" s="29">
        <v>0</v>
      </c>
      <c r="C5" s="103"/>
    </row>
    <row r="6" spans="1:3" x14ac:dyDescent="0.25">
      <c r="A6" s="83" t="s">
        <v>4</v>
      </c>
      <c r="B6" s="29">
        <v>0</v>
      </c>
      <c r="C6" s="103"/>
    </row>
    <row r="7" spans="1:3" x14ac:dyDescent="0.25">
      <c r="A7" s="83" t="s">
        <v>5</v>
      </c>
      <c r="B7" s="29">
        <v>0</v>
      </c>
      <c r="C7" s="103"/>
    </row>
    <row r="8" spans="1:3" x14ac:dyDescent="0.25">
      <c r="A8" s="83" t="s">
        <v>6</v>
      </c>
      <c r="B8" s="29">
        <v>3</v>
      </c>
      <c r="C8" s="103" t="s">
        <v>402</v>
      </c>
    </row>
    <row r="9" spans="1:3" x14ac:dyDescent="0.25">
      <c r="A9" s="83" t="s">
        <v>7</v>
      </c>
      <c r="B9" s="29">
        <v>1</v>
      </c>
      <c r="C9" s="103" t="s">
        <v>403</v>
      </c>
    </row>
    <row r="10" spans="1:3" x14ac:dyDescent="0.25">
      <c r="A10" s="83" t="s">
        <v>8</v>
      </c>
      <c r="B10" s="29">
        <v>0</v>
      </c>
      <c r="C10" s="103"/>
    </row>
    <row r="11" spans="1:3" x14ac:dyDescent="0.25">
      <c r="A11" s="83" t="s">
        <v>9</v>
      </c>
      <c r="B11" s="29">
        <v>0</v>
      </c>
      <c r="C11" s="103"/>
    </row>
    <row r="12" spans="1:3" x14ac:dyDescent="0.25">
      <c r="A12" s="83" t="s">
        <v>10</v>
      </c>
      <c r="B12" s="29">
        <v>0</v>
      </c>
      <c r="C12" s="103"/>
    </row>
    <row r="13" spans="1:3" x14ac:dyDescent="0.25">
      <c r="A13" s="83" t="s">
        <v>11</v>
      </c>
      <c r="B13" s="29">
        <v>0</v>
      </c>
      <c r="C13" s="103"/>
    </row>
    <row r="14" spans="1:3" x14ac:dyDescent="0.25">
      <c r="A14" s="83" t="s">
        <v>12</v>
      </c>
      <c r="B14" s="29">
        <v>9</v>
      </c>
      <c r="C14" s="103" t="s">
        <v>404</v>
      </c>
    </row>
    <row r="15" spans="1:3" x14ac:dyDescent="0.25">
      <c r="A15" s="83" t="s">
        <v>13</v>
      </c>
      <c r="B15" s="29">
        <v>4</v>
      </c>
      <c r="C15" s="103" t="s">
        <v>405</v>
      </c>
    </row>
    <row r="16" spans="1:3" x14ac:dyDescent="0.25">
      <c r="A16" s="84" t="s">
        <v>14</v>
      </c>
      <c r="B16" s="29"/>
      <c r="C16" s="103"/>
    </row>
    <row r="17" spans="1:5" x14ac:dyDescent="0.25">
      <c r="A17" s="80" t="s">
        <v>15</v>
      </c>
      <c r="B17" s="29"/>
      <c r="C17" s="103" t="s">
        <v>406</v>
      </c>
    </row>
    <row r="18" spans="1:5" x14ac:dyDescent="0.25">
      <c r="A18" s="80" t="s">
        <v>16</v>
      </c>
      <c r="B18" s="29"/>
      <c r="C18" s="103" t="s">
        <v>407</v>
      </c>
    </row>
    <row r="19" spans="1:5" ht="15.75" thickBot="1" x14ac:dyDescent="0.3">
      <c r="A19" s="81" t="s">
        <v>17</v>
      </c>
      <c r="B19" s="104"/>
      <c r="C19" s="105" t="s">
        <v>408</v>
      </c>
    </row>
    <row r="20" spans="1:5" x14ac:dyDescent="0.25">
      <c r="A20" s="12"/>
      <c r="B20" s="13"/>
      <c r="C20" s="12"/>
    </row>
    <row r="21" spans="1:5" ht="30" x14ac:dyDescent="0.25">
      <c r="A21" s="32" t="s">
        <v>18</v>
      </c>
      <c r="B21" s="28" t="s">
        <v>190</v>
      </c>
      <c r="C21" s="66" t="s">
        <v>389</v>
      </c>
    </row>
    <row r="22" spans="1:5" ht="60" x14ac:dyDescent="0.25">
      <c r="A22" s="68" t="s">
        <v>29</v>
      </c>
      <c r="B22" s="231">
        <v>77</v>
      </c>
      <c r="C22" s="232" t="s">
        <v>401</v>
      </c>
      <c r="E22" s="86">
        <f>73/77</f>
        <v>0.94805194805194803</v>
      </c>
    </row>
    <row r="23" spans="1:5" ht="15.75" x14ac:dyDescent="0.25">
      <c r="A23" s="68" t="s">
        <v>28</v>
      </c>
      <c r="B23" s="231">
        <v>0</v>
      </c>
      <c r="C23" s="232" t="s">
        <v>394</v>
      </c>
    </row>
    <row r="24" spans="1:5" x14ac:dyDescent="0.25">
      <c r="A24" s="47" t="s">
        <v>2</v>
      </c>
      <c r="B24" s="231">
        <v>0</v>
      </c>
      <c r="C24" s="232"/>
    </row>
    <row r="25" spans="1:5" x14ac:dyDescent="0.25">
      <c r="A25" s="47" t="s">
        <v>3</v>
      </c>
      <c r="B25" s="231">
        <v>2</v>
      </c>
      <c r="C25" s="232"/>
    </row>
    <row r="26" spans="1:5" x14ac:dyDescent="0.25">
      <c r="A26" s="47" t="s">
        <v>4</v>
      </c>
      <c r="B26" s="231">
        <v>0</v>
      </c>
      <c r="C26" s="232"/>
    </row>
    <row r="27" spans="1:5" x14ac:dyDescent="0.25">
      <c r="A27" s="47" t="s">
        <v>5</v>
      </c>
      <c r="B27" s="231">
        <v>0</v>
      </c>
      <c r="C27" s="232"/>
    </row>
    <row r="28" spans="1:5" x14ac:dyDescent="0.25">
      <c r="A28" s="47" t="s">
        <v>6</v>
      </c>
      <c r="B28" s="231">
        <v>3</v>
      </c>
      <c r="C28" s="232" t="s">
        <v>395</v>
      </c>
    </row>
    <row r="29" spans="1:5" x14ac:dyDescent="0.25">
      <c r="A29" s="47" t="s">
        <v>7</v>
      </c>
      <c r="B29" s="231">
        <v>0</v>
      </c>
      <c r="C29" s="232"/>
    </row>
    <row r="30" spans="1:5" x14ac:dyDescent="0.25">
      <c r="A30" s="47" t="s">
        <v>8</v>
      </c>
      <c r="B30" s="231">
        <v>0</v>
      </c>
      <c r="C30" s="232"/>
    </row>
    <row r="31" spans="1:5" x14ac:dyDescent="0.25">
      <c r="A31" s="47" t="s">
        <v>9</v>
      </c>
      <c r="B31" s="231">
        <v>0</v>
      </c>
      <c r="C31" s="232"/>
    </row>
    <row r="32" spans="1:5" x14ac:dyDescent="0.25">
      <c r="A32" s="47" t="s">
        <v>10</v>
      </c>
      <c r="B32" s="231">
        <v>0</v>
      </c>
      <c r="C32" s="232"/>
    </row>
    <row r="33" spans="1:3" x14ac:dyDescent="0.25">
      <c r="A33" s="47" t="s">
        <v>11</v>
      </c>
      <c r="B33" s="231">
        <v>0</v>
      </c>
      <c r="C33" s="232"/>
    </row>
    <row r="34" spans="1:3" x14ac:dyDescent="0.25">
      <c r="A34" s="47" t="s">
        <v>12</v>
      </c>
      <c r="B34" s="231">
        <v>7</v>
      </c>
      <c r="C34" s="232" t="s">
        <v>396</v>
      </c>
    </row>
    <row r="35" spans="1:3" x14ac:dyDescent="0.25">
      <c r="A35" s="47" t="s">
        <v>13</v>
      </c>
      <c r="B35" s="231">
        <v>1</v>
      </c>
      <c r="C35" s="232" t="s">
        <v>397</v>
      </c>
    </row>
    <row r="36" spans="1:3" x14ac:dyDescent="0.25">
      <c r="A36" s="64" t="s">
        <v>14</v>
      </c>
      <c r="B36" s="231"/>
      <c r="C36" s="232"/>
    </row>
    <row r="37" spans="1:3" ht="45" x14ac:dyDescent="0.25">
      <c r="A37" s="52" t="s">
        <v>15</v>
      </c>
      <c r="B37" s="231"/>
      <c r="C37" s="232" t="s">
        <v>398</v>
      </c>
    </row>
    <row r="38" spans="1:3" ht="30" x14ac:dyDescent="0.25">
      <c r="A38" s="52" t="s">
        <v>16</v>
      </c>
      <c r="B38" s="231"/>
      <c r="C38" s="232" t="s">
        <v>399</v>
      </c>
    </row>
    <row r="39" spans="1:3" x14ac:dyDescent="0.25">
      <c r="A39" s="53" t="s">
        <v>17</v>
      </c>
      <c r="B39" s="233"/>
      <c r="C39" s="234" t="s">
        <v>400</v>
      </c>
    </row>
  </sheetData>
  <printOptions horizontalCentered="1" verticalCentered="1"/>
  <pageMargins left="0" right="0" top="0.5" bottom="0.5" header="0.3" footer="0.3"/>
  <pageSetup paperSize="9" scale="86" fitToHeight="0" orientation="landscape" r:id="rId1"/>
  <rowBreaks count="2" manualBreakCount="2">
    <brk id="15" max="2" man="1"/>
    <brk id="19" max="16383" man="1"/>
  </rowBreaks>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sheetPr>
    <tabColor rgb="FFFFFF00"/>
  </sheetPr>
  <dimension ref="A1:F88"/>
  <sheetViews>
    <sheetView workbookViewId="0">
      <selection activeCell="L16" sqref="L16"/>
    </sheetView>
  </sheetViews>
  <sheetFormatPr defaultRowHeight="15" x14ac:dyDescent="0.25"/>
  <cols>
    <col min="1" max="3" width="13.5703125" customWidth="1"/>
    <col min="4" max="4" width="11.7109375" customWidth="1"/>
    <col min="5" max="6" width="13.5703125" customWidth="1"/>
  </cols>
  <sheetData>
    <row r="1" spans="1:6" ht="27" customHeight="1" x14ac:dyDescent="0.25">
      <c r="A1" s="264" t="s">
        <v>30</v>
      </c>
      <c r="B1" s="265"/>
      <c r="C1" s="265"/>
      <c r="D1" s="265"/>
      <c r="E1" s="265"/>
      <c r="F1" s="266"/>
    </row>
    <row r="2" spans="1:6" ht="18.75" x14ac:dyDescent="0.3">
      <c r="A2" s="267" t="s">
        <v>31</v>
      </c>
      <c r="B2" s="268"/>
      <c r="C2" s="268"/>
      <c r="D2" s="268"/>
      <c r="E2" s="268"/>
      <c r="F2" s="269"/>
    </row>
    <row r="3" spans="1:6" ht="23.25" customHeight="1" x14ac:dyDescent="0.25">
      <c r="A3" s="270" t="s">
        <v>32</v>
      </c>
      <c r="B3" s="271"/>
      <c r="C3" s="3">
        <v>96</v>
      </c>
      <c r="D3" s="3"/>
      <c r="E3" s="3" t="s">
        <v>33</v>
      </c>
      <c r="F3" s="4">
        <v>146</v>
      </c>
    </row>
    <row r="4" spans="1:6" ht="23.25" customHeight="1" x14ac:dyDescent="0.25">
      <c r="A4" s="272" t="s">
        <v>34</v>
      </c>
      <c r="B4" s="273"/>
      <c r="C4" s="5">
        <v>77</v>
      </c>
      <c r="D4" s="5"/>
      <c r="E4" s="5" t="s">
        <v>33</v>
      </c>
      <c r="F4" s="6">
        <v>48</v>
      </c>
    </row>
    <row r="5" spans="1:6" ht="23.25" customHeight="1" thickBot="1" x14ac:dyDescent="0.3">
      <c r="A5" s="274" t="s">
        <v>35</v>
      </c>
      <c r="B5" s="275"/>
      <c r="C5" s="7">
        <v>18</v>
      </c>
      <c r="D5" s="7"/>
      <c r="E5" s="7" t="s">
        <v>33</v>
      </c>
      <c r="F5" s="8">
        <v>0</v>
      </c>
    </row>
    <row r="6" spans="1:6" ht="6" customHeight="1" thickTop="1" x14ac:dyDescent="0.25">
      <c r="A6" s="261"/>
      <c r="B6" s="262"/>
      <c r="C6" s="262"/>
      <c r="D6" s="262"/>
      <c r="E6" s="262"/>
      <c r="F6" s="263"/>
    </row>
    <row r="7" spans="1:6" ht="26.25" customHeight="1" x14ac:dyDescent="0.25">
      <c r="A7" s="279" t="s">
        <v>36</v>
      </c>
      <c r="B7" s="280"/>
      <c r="C7" s="280"/>
      <c r="D7" s="280"/>
      <c r="E7" s="280"/>
      <c r="F7" s="281"/>
    </row>
    <row r="8" spans="1:6" ht="40.5" customHeight="1" x14ac:dyDescent="0.25">
      <c r="A8" s="282" t="s">
        <v>107</v>
      </c>
      <c r="B8" s="283"/>
      <c r="C8" s="283"/>
      <c r="D8" s="283"/>
      <c r="E8" s="283"/>
      <c r="F8" s="284"/>
    </row>
    <row r="9" spans="1:6" ht="26.25" customHeight="1" x14ac:dyDescent="0.25">
      <c r="A9" s="279" t="s">
        <v>37</v>
      </c>
      <c r="B9" s="280"/>
      <c r="C9" s="280"/>
      <c r="D9" s="280"/>
      <c r="E9" s="280"/>
      <c r="F9" s="281"/>
    </row>
    <row r="10" spans="1:6" ht="26.25" customHeight="1" x14ac:dyDescent="0.25">
      <c r="A10" s="282" t="s">
        <v>38</v>
      </c>
      <c r="B10" s="283"/>
      <c r="C10" s="283"/>
      <c r="D10" s="283"/>
      <c r="E10" s="283"/>
      <c r="F10" s="284"/>
    </row>
    <row r="11" spans="1:6" ht="26.25" customHeight="1" x14ac:dyDescent="0.25">
      <c r="A11" s="279" t="s">
        <v>39</v>
      </c>
      <c r="B11" s="280"/>
      <c r="C11" s="280"/>
      <c r="D11" s="280"/>
      <c r="E11" s="280"/>
      <c r="F11" s="281"/>
    </row>
    <row r="12" spans="1:6" ht="26.25" customHeight="1" x14ac:dyDescent="0.25">
      <c r="A12" s="282" t="s">
        <v>40</v>
      </c>
      <c r="B12" s="283"/>
      <c r="C12" s="283"/>
      <c r="D12" s="283"/>
      <c r="E12" s="283"/>
      <c r="F12" s="284"/>
    </row>
    <row r="13" spans="1:6" ht="26.25" customHeight="1" x14ac:dyDescent="0.25">
      <c r="A13" s="279" t="s">
        <v>2</v>
      </c>
      <c r="B13" s="280"/>
      <c r="C13" s="280"/>
      <c r="D13" s="280"/>
      <c r="E13" s="280"/>
      <c r="F13" s="281"/>
    </row>
    <row r="14" spans="1:6" ht="26.25" customHeight="1" x14ac:dyDescent="0.25">
      <c r="A14" s="282" t="s">
        <v>41</v>
      </c>
      <c r="B14" s="283"/>
      <c r="C14" s="283"/>
      <c r="D14" s="283"/>
      <c r="E14" s="283"/>
      <c r="F14" s="284"/>
    </row>
    <row r="15" spans="1:6" ht="26.25" customHeight="1" x14ac:dyDescent="0.25">
      <c r="A15" s="279" t="s">
        <v>42</v>
      </c>
      <c r="B15" s="280"/>
      <c r="C15" s="280"/>
      <c r="D15" s="280"/>
      <c r="E15" s="280"/>
      <c r="F15" s="281"/>
    </row>
    <row r="16" spans="1:6" ht="73.5" customHeight="1" x14ac:dyDescent="0.25">
      <c r="A16" s="282" t="s">
        <v>43</v>
      </c>
      <c r="B16" s="283"/>
      <c r="C16" s="283"/>
      <c r="D16" s="283"/>
      <c r="E16" s="283"/>
      <c r="F16" s="284"/>
    </row>
    <row r="17" spans="1:6" ht="18" customHeight="1" x14ac:dyDescent="0.25">
      <c r="A17" s="276" t="s">
        <v>44</v>
      </c>
      <c r="B17" s="277"/>
      <c r="C17" s="277"/>
      <c r="D17" s="277"/>
      <c r="E17" s="277"/>
      <c r="F17" s="278"/>
    </row>
    <row r="18" spans="1:6" ht="18" customHeight="1" x14ac:dyDescent="0.25">
      <c r="A18" s="276" t="s">
        <v>45</v>
      </c>
      <c r="B18" s="277"/>
      <c r="C18" s="277"/>
      <c r="D18" s="277"/>
      <c r="E18" s="277"/>
      <c r="F18" s="278"/>
    </row>
    <row r="19" spans="1:6" ht="18" customHeight="1" x14ac:dyDescent="0.25">
      <c r="A19" s="276" t="s">
        <v>46</v>
      </c>
      <c r="B19" s="277"/>
      <c r="C19" s="277"/>
      <c r="D19" s="277"/>
      <c r="E19" s="277"/>
      <c r="F19" s="278"/>
    </row>
    <row r="20" spans="1:6" ht="18" customHeight="1" x14ac:dyDescent="0.25">
      <c r="A20" s="15" t="s">
        <v>47</v>
      </c>
      <c r="B20" s="16"/>
      <c r="C20" s="285"/>
      <c r="D20" s="285"/>
      <c r="E20" s="285"/>
      <c r="F20" s="286"/>
    </row>
    <row r="21" spans="1:6" ht="18" customHeight="1" x14ac:dyDescent="0.25">
      <c r="A21" s="276" t="s">
        <v>48</v>
      </c>
      <c r="B21" s="277"/>
      <c r="C21" s="277"/>
      <c r="D21" s="277"/>
      <c r="E21" s="277"/>
      <c r="F21" s="278"/>
    </row>
    <row r="22" spans="1:6" ht="18" customHeight="1" x14ac:dyDescent="0.25">
      <c r="A22" s="276" t="s">
        <v>49</v>
      </c>
      <c r="B22" s="277"/>
      <c r="C22" s="277"/>
      <c r="D22" s="277"/>
      <c r="E22" s="277"/>
      <c r="F22" s="278"/>
    </row>
    <row r="23" spans="1:6" ht="18" customHeight="1" x14ac:dyDescent="0.25">
      <c r="A23" s="276" t="s">
        <v>50</v>
      </c>
      <c r="B23" s="277"/>
      <c r="C23" s="277"/>
      <c r="D23" s="277"/>
      <c r="E23" s="277"/>
      <c r="F23" s="278"/>
    </row>
    <row r="24" spans="1:6" ht="18" customHeight="1" x14ac:dyDescent="0.25">
      <c r="A24" s="276" t="s">
        <v>51</v>
      </c>
      <c r="B24" s="277"/>
      <c r="C24" s="277"/>
      <c r="D24" s="277"/>
      <c r="E24" s="277"/>
      <c r="F24" s="278"/>
    </row>
    <row r="25" spans="1:6" ht="18" customHeight="1" thickBot="1" x14ac:dyDescent="0.3">
      <c r="A25" s="287" t="s">
        <v>52</v>
      </c>
      <c r="B25" s="288"/>
      <c r="C25" s="288"/>
      <c r="D25" s="288"/>
      <c r="E25" s="288"/>
      <c r="F25" s="289"/>
    </row>
    <row r="26" spans="1:6" ht="24.75" customHeight="1" x14ac:dyDescent="0.25">
      <c r="A26" s="279" t="s">
        <v>53</v>
      </c>
      <c r="B26" s="280"/>
      <c r="C26" s="280"/>
      <c r="D26" s="280"/>
      <c r="E26" s="280"/>
      <c r="F26" s="281"/>
    </row>
    <row r="27" spans="1:6" ht="27" customHeight="1" x14ac:dyDescent="0.25">
      <c r="A27" s="282" t="s">
        <v>54</v>
      </c>
      <c r="B27" s="283"/>
      <c r="C27" s="283"/>
      <c r="D27" s="283"/>
      <c r="E27" s="283"/>
      <c r="F27" s="284"/>
    </row>
    <row r="28" spans="1:6" ht="27" customHeight="1" x14ac:dyDescent="0.25">
      <c r="A28" s="282" t="s">
        <v>55</v>
      </c>
      <c r="B28" s="283"/>
      <c r="C28" s="283"/>
      <c r="D28" s="283"/>
      <c r="E28" s="283"/>
      <c r="F28" s="284"/>
    </row>
    <row r="29" spans="1:6" ht="6.6" customHeight="1" x14ac:dyDescent="0.25">
      <c r="A29" s="282"/>
      <c r="B29" s="283"/>
      <c r="C29" s="283"/>
      <c r="D29" s="283"/>
      <c r="E29" s="283"/>
      <c r="F29" s="284"/>
    </row>
    <row r="30" spans="1:6" ht="24" customHeight="1" x14ac:dyDescent="0.25">
      <c r="A30" s="279" t="s">
        <v>56</v>
      </c>
      <c r="B30" s="280"/>
      <c r="C30" s="280"/>
      <c r="D30" s="280"/>
      <c r="E30" s="280"/>
      <c r="F30" s="281"/>
    </row>
    <row r="31" spans="1:6" ht="50.25" customHeight="1" x14ac:dyDescent="0.25">
      <c r="A31" s="282" t="s">
        <v>57</v>
      </c>
      <c r="B31" s="283"/>
      <c r="C31" s="283"/>
      <c r="D31" s="283"/>
      <c r="E31" s="283"/>
      <c r="F31" s="284"/>
    </row>
    <row r="32" spans="1:6" ht="15.75" customHeight="1" x14ac:dyDescent="0.25">
      <c r="A32" s="290" t="s">
        <v>58</v>
      </c>
      <c r="B32" s="291"/>
      <c r="C32" s="291"/>
      <c r="D32" s="291"/>
      <c r="E32" s="291"/>
      <c r="F32" s="292"/>
    </row>
    <row r="33" spans="1:6" ht="15.75" customHeight="1" x14ac:dyDescent="0.25">
      <c r="A33" s="293" t="s">
        <v>59</v>
      </c>
      <c r="B33" s="294"/>
      <c r="C33" s="294"/>
      <c r="D33" s="294"/>
      <c r="E33" s="294"/>
      <c r="F33" s="295"/>
    </row>
    <row r="34" spans="1:6" ht="15.75" customHeight="1" x14ac:dyDescent="0.25">
      <c r="A34" s="293" t="s">
        <v>60</v>
      </c>
      <c r="B34" s="294"/>
      <c r="C34" s="294"/>
      <c r="D34" s="294"/>
      <c r="E34" s="294"/>
      <c r="F34" s="295"/>
    </row>
    <row r="35" spans="1:6" ht="15.75" customHeight="1" x14ac:dyDescent="0.25">
      <c r="A35" s="293" t="s">
        <v>61</v>
      </c>
      <c r="B35" s="294"/>
      <c r="C35" s="294"/>
      <c r="D35" s="294"/>
      <c r="E35" s="294"/>
      <c r="F35" s="295"/>
    </row>
    <row r="36" spans="1:6" ht="15.75" customHeight="1" x14ac:dyDescent="0.25">
      <c r="A36" s="293" t="s">
        <v>62</v>
      </c>
      <c r="B36" s="294"/>
      <c r="C36" s="294"/>
      <c r="D36" s="294"/>
      <c r="E36" s="294"/>
      <c r="F36" s="295"/>
    </row>
    <row r="37" spans="1:6" ht="15.75" customHeight="1" x14ac:dyDescent="0.25">
      <c r="A37" s="290" t="s">
        <v>63</v>
      </c>
      <c r="B37" s="291"/>
      <c r="C37" s="291"/>
      <c r="D37" s="291"/>
      <c r="E37" s="291"/>
      <c r="F37" s="292"/>
    </row>
    <row r="38" spans="1:6" ht="15.75" customHeight="1" x14ac:dyDescent="0.25">
      <c r="A38" s="290" t="s">
        <v>64</v>
      </c>
      <c r="B38" s="291"/>
      <c r="C38" s="291"/>
      <c r="D38" s="291"/>
      <c r="E38" s="291"/>
      <c r="F38" s="292"/>
    </row>
    <row r="39" spans="1:6" ht="15.75" customHeight="1" x14ac:dyDescent="0.25">
      <c r="A39" s="290" t="s">
        <v>65</v>
      </c>
      <c r="B39" s="291"/>
      <c r="C39" s="291"/>
      <c r="D39" s="291"/>
      <c r="E39" s="291"/>
      <c r="F39" s="292"/>
    </row>
    <row r="40" spans="1:6" ht="15.75" customHeight="1" x14ac:dyDescent="0.25">
      <c r="A40" s="290" t="s">
        <v>66</v>
      </c>
      <c r="B40" s="291"/>
      <c r="C40" s="291"/>
      <c r="D40" s="291"/>
      <c r="E40" s="291"/>
      <c r="F40" s="292"/>
    </row>
    <row r="41" spans="1:6" ht="15.75" customHeight="1" x14ac:dyDescent="0.25">
      <c r="A41" s="290" t="s">
        <v>67</v>
      </c>
      <c r="B41" s="291"/>
      <c r="C41" s="291"/>
      <c r="D41" s="291"/>
      <c r="E41" s="291"/>
      <c r="F41" s="292"/>
    </row>
    <row r="42" spans="1:6" ht="15.75" customHeight="1" x14ac:dyDescent="0.25">
      <c r="A42" s="290" t="s">
        <v>68</v>
      </c>
      <c r="B42" s="291"/>
      <c r="C42" s="291"/>
      <c r="D42" s="291"/>
      <c r="E42" s="291"/>
      <c r="F42" s="292"/>
    </row>
    <row r="43" spans="1:6" ht="15.75" customHeight="1" x14ac:dyDescent="0.25">
      <c r="A43" s="290" t="s">
        <v>69</v>
      </c>
      <c r="B43" s="291"/>
      <c r="C43" s="291"/>
      <c r="D43" s="291"/>
      <c r="E43" s="291"/>
      <c r="F43" s="292"/>
    </row>
    <row r="44" spans="1:6" ht="15.75" customHeight="1" x14ac:dyDescent="0.25">
      <c r="A44" s="290" t="s">
        <v>70</v>
      </c>
      <c r="B44" s="291"/>
      <c r="C44" s="291"/>
      <c r="D44" s="291"/>
      <c r="E44" s="291"/>
      <c r="F44" s="292"/>
    </row>
    <row r="45" spans="1:6" ht="15.75" customHeight="1" x14ac:dyDescent="0.25">
      <c r="A45" s="290" t="s">
        <v>71</v>
      </c>
      <c r="B45" s="291"/>
      <c r="C45" s="291"/>
      <c r="D45" s="291"/>
      <c r="E45" s="291"/>
      <c r="F45" s="292"/>
    </row>
    <row r="46" spans="1:6" ht="20.25" customHeight="1" thickBot="1" x14ac:dyDescent="0.3">
      <c r="A46" s="296" t="s">
        <v>72</v>
      </c>
      <c r="B46" s="297"/>
      <c r="C46" s="297"/>
      <c r="D46" s="297"/>
      <c r="E46" s="297"/>
      <c r="F46" s="298"/>
    </row>
    <row r="47" spans="1:6" ht="15.75" customHeight="1" x14ac:dyDescent="0.25">
      <c r="A47" s="299" t="s">
        <v>3</v>
      </c>
      <c r="B47" s="300"/>
      <c r="C47" s="300"/>
      <c r="D47" s="300"/>
      <c r="E47" s="300"/>
      <c r="F47" s="301"/>
    </row>
    <row r="48" spans="1:6" ht="21.75" customHeight="1" x14ac:dyDescent="0.25">
      <c r="A48" s="302" t="s">
        <v>73</v>
      </c>
      <c r="B48" s="303"/>
      <c r="C48" s="303"/>
      <c r="D48" s="303"/>
      <c r="E48" s="303"/>
      <c r="F48" s="304"/>
    </row>
    <row r="49" spans="1:6" ht="21.75" customHeight="1" x14ac:dyDescent="0.25">
      <c r="A49" s="282" t="s">
        <v>74</v>
      </c>
      <c r="B49" s="283"/>
      <c r="C49" s="283"/>
      <c r="D49" s="283"/>
      <c r="E49" s="283"/>
      <c r="F49" s="284"/>
    </row>
    <row r="50" spans="1:6" ht="21.75" customHeight="1" x14ac:dyDescent="0.25">
      <c r="A50" s="282" t="s">
        <v>75</v>
      </c>
      <c r="B50" s="283"/>
      <c r="C50" s="283"/>
      <c r="D50" s="283"/>
      <c r="E50" s="283"/>
      <c r="F50" s="284"/>
    </row>
    <row r="51" spans="1:6" ht="21.75" customHeight="1" x14ac:dyDescent="0.25">
      <c r="A51" s="305" t="s">
        <v>76</v>
      </c>
      <c r="B51" s="306"/>
      <c r="C51" s="306"/>
      <c r="D51" s="306"/>
      <c r="E51" s="306"/>
      <c r="F51" s="307"/>
    </row>
    <row r="52" spans="1:6" ht="15.75" customHeight="1" x14ac:dyDescent="0.25">
      <c r="A52" s="279" t="s">
        <v>77</v>
      </c>
      <c r="B52" s="280"/>
      <c r="C52" s="280"/>
      <c r="D52" s="280"/>
      <c r="E52" s="280"/>
      <c r="F52" s="281"/>
    </row>
    <row r="53" spans="1:6" ht="23.25" customHeight="1" x14ac:dyDescent="0.25">
      <c r="A53" s="308" t="s">
        <v>78</v>
      </c>
      <c r="B53" s="309"/>
      <c r="C53" s="309"/>
      <c r="D53" s="309"/>
      <c r="E53" s="309"/>
      <c r="F53" s="310"/>
    </row>
    <row r="54" spans="1:6" ht="30.75" customHeight="1" x14ac:dyDescent="0.25">
      <c r="A54" s="282" t="s">
        <v>79</v>
      </c>
      <c r="B54" s="283"/>
      <c r="C54" s="283"/>
      <c r="D54" s="283"/>
      <c r="E54" s="283"/>
      <c r="F54" s="284"/>
    </row>
    <row r="55" spans="1:6" ht="9" customHeight="1" thickBot="1" x14ac:dyDescent="0.3">
      <c r="A55" s="311"/>
      <c r="B55" s="312"/>
      <c r="C55" s="312"/>
      <c r="D55" s="312"/>
      <c r="E55" s="312"/>
      <c r="F55" s="313"/>
    </row>
    <row r="56" spans="1:6" ht="21.75" customHeight="1" x14ac:dyDescent="0.25">
      <c r="A56" s="279" t="s">
        <v>80</v>
      </c>
      <c r="B56" s="280"/>
      <c r="C56" s="280"/>
      <c r="D56" s="280"/>
      <c r="E56" s="280"/>
      <c r="F56" s="281"/>
    </row>
    <row r="57" spans="1:6" ht="44.25" customHeight="1" x14ac:dyDescent="0.25">
      <c r="A57" s="282" t="s">
        <v>81</v>
      </c>
      <c r="B57" s="283"/>
      <c r="C57" s="283"/>
      <c r="D57" s="283"/>
      <c r="E57" s="283"/>
      <c r="F57" s="284"/>
    </row>
    <row r="58" spans="1:6" ht="22.9" customHeight="1" x14ac:dyDescent="0.25">
      <c r="A58" s="282" t="s">
        <v>82</v>
      </c>
      <c r="B58" s="283"/>
      <c r="C58" s="283"/>
      <c r="D58" s="283"/>
      <c r="E58" s="283"/>
      <c r="F58" s="284"/>
    </row>
    <row r="59" spans="1:6" ht="15.75" x14ac:dyDescent="0.25">
      <c r="A59" s="279" t="s">
        <v>6</v>
      </c>
      <c r="B59" s="280"/>
      <c r="C59" s="280"/>
      <c r="D59" s="280"/>
      <c r="E59" s="280"/>
      <c r="F59" s="281"/>
    </row>
    <row r="60" spans="1:6" ht="30" customHeight="1" x14ac:dyDescent="0.25">
      <c r="A60" s="282" t="s">
        <v>83</v>
      </c>
      <c r="B60" s="283"/>
      <c r="C60" s="283"/>
      <c r="D60" s="283"/>
      <c r="E60" s="283"/>
      <c r="F60" s="284"/>
    </row>
    <row r="61" spans="1:6" ht="18.75" customHeight="1" x14ac:dyDescent="0.25">
      <c r="A61" s="314" t="s">
        <v>84</v>
      </c>
      <c r="B61" s="315"/>
      <c r="C61" s="315"/>
      <c r="D61" s="315"/>
      <c r="E61" s="315"/>
      <c r="F61" s="316"/>
    </row>
    <row r="62" spans="1:6" ht="18.75" customHeight="1" x14ac:dyDescent="0.25">
      <c r="A62" s="276" t="s">
        <v>85</v>
      </c>
      <c r="B62" s="277"/>
      <c r="C62" s="277"/>
      <c r="D62" s="277"/>
      <c r="E62" s="277"/>
      <c r="F62" s="278"/>
    </row>
    <row r="63" spans="1:6" ht="18.75" customHeight="1" x14ac:dyDescent="0.25">
      <c r="A63" s="276" t="s">
        <v>86</v>
      </c>
      <c r="B63" s="277"/>
      <c r="C63" s="277"/>
      <c r="D63" s="277"/>
      <c r="E63" s="277"/>
      <c r="F63" s="278"/>
    </row>
    <row r="64" spans="1:6" ht="6.6" customHeight="1" x14ac:dyDescent="0.25">
      <c r="A64" s="282"/>
      <c r="B64" s="283"/>
      <c r="C64" s="283"/>
      <c r="D64" s="283"/>
      <c r="E64" s="283"/>
      <c r="F64" s="284"/>
    </row>
    <row r="65" spans="1:6" ht="25.15" customHeight="1" x14ac:dyDescent="0.25">
      <c r="A65" s="279" t="s">
        <v>87</v>
      </c>
      <c r="B65" s="280"/>
      <c r="C65" s="280"/>
      <c r="D65" s="280"/>
      <c r="E65" s="280"/>
      <c r="F65" s="281"/>
    </row>
    <row r="66" spans="1:6" ht="24" customHeight="1" x14ac:dyDescent="0.25">
      <c r="A66" s="276" t="s">
        <v>88</v>
      </c>
      <c r="B66" s="277"/>
      <c r="C66" s="277"/>
      <c r="D66" s="277"/>
      <c r="E66" s="277"/>
      <c r="F66" s="278"/>
    </row>
    <row r="67" spans="1:6" ht="36" customHeight="1" x14ac:dyDescent="0.25">
      <c r="A67" s="276" t="s">
        <v>89</v>
      </c>
      <c r="B67" s="277"/>
      <c r="C67" s="277"/>
      <c r="D67" s="277"/>
      <c r="E67" s="277"/>
      <c r="F67" s="278"/>
    </row>
    <row r="68" spans="1:6" ht="19.5" customHeight="1" x14ac:dyDescent="0.25">
      <c r="A68" s="276" t="s">
        <v>90</v>
      </c>
      <c r="B68" s="277"/>
      <c r="C68" s="277"/>
      <c r="D68" s="277"/>
      <c r="E68" s="277"/>
      <c r="F68" s="278"/>
    </row>
    <row r="69" spans="1:6" ht="19.5" customHeight="1" x14ac:dyDescent="0.25">
      <c r="A69" s="276" t="s">
        <v>91</v>
      </c>
      <c r="B69" s="277"/>
      <c r="C69" s="277"/>
      <c r="D69" s="277"/>
      <c r="E69" s="277"/>
      <c r="F69" s="278"/>
    </row>
    <row r="70" spans="1:6" ht="19.5" customHeight="1" x14ac:dyDescent="0.25">
      <c r="A70" s="276" t="s">
        <v>92</v>
      </c>
      <c r="B70" s="277"/>
      <c r="C70" s="277"/>
      <c r="D70" s="277"/>
      <c r="E70" s="277"/>
      <c r="F70" s="278"/>
    </row>
    <row r="71" spans="1:6" ht="19.5" customHeight="1" x14ac:dyDescent="0.25">
      <c r="A71" s="276" t="s">
        <v>93</v>
      </c>
      <c r="B71" s="277"/>
      <c r="C71" s="277"/>
      <c r="D71" s="277"/>
      <c r="E71" s="277"/>
      <c r="F71" s="278"/>
    </row>
    <row r="72" spans="1:6" ht="6.6" customHeight="1" x14ac:dyDescent="0.25">
      <c r="A72" s="317"/>
      <c r="B72" s="318"/>
      <c r="C72" s="318"/>
      <c r="D72" s="318"/>
      <c r="E72" s="318"/>
      <c r="F72" s="319"/>
    </row>
    <row r="73" spans="1:6" ht="15.75" customHeight="1" x14ac:dyDescent="0.25">
      <c r="A73" s="279" t="s">
        <v>94</v>
      </c>
      <c r="B73" s="280"/>
      <c r="C73" s="280"/>
      <c r="D73" s="280"/>
      <c r="E73" s="280"/>
      <c r="F73" s="281"/>
    </row>
    <row r="74" spans="1:6" ht="39" customHeight="1" x14ac:dyDescent="0.25">
      <c r="A74" s="282" t="s">
        <v>95</v>
      </c>
      <c r="B74" s="283"/>
      <c r="C74" s="283"/>
      <c r="D74" s="283"/>
      <c r="E74" s="283"/>
      <c r="F74" s="284"/>
    </row>
    <row r="75" spans="1:6" ht="22.5" customHeight="1" x14ac:dyDescent="0.25">
      <c r="A75" s="276" t="s">
        <v>96</v>
      </c>
      <c r="B75" s="277"/>
      <c r="C75" s="277"/>
      <c r="D75" s="277"/>
      <c r="E75" s="277"/>
      <c r="F75" s="278"/>
    </row>
    <row r="76" spans="1:6" ht="22.5" customHeight="1" x14ac:dyDescent="0.25">
      <c r="A76" s="276" t="s">
        <v>97</v>
      </c>
      <c r="B76" s="277"/>
      <c r="C76" s="277"/>
      <c r="D76" s="277"/>
      <c r="E76" s="277"/>
      <c r="F76" s="278"/>
    </row>
    <row r="77" spans="1:6" ht="22.5" customHeight="1" x14ac:dyDescent="0.25">
      <c r="A77" s="276" t="s">
        <v>98</v>
      </c>
      <c r="B77" s="277"/>
      <c r="C77" s="277"/>
      <c r="D77" s="277"/>
      <c r="E77" s="277"/>
      <c r="F77" s="278"/>
    </row>
    <row r="78" spans="1:6" ht="22.5" customHeight="1" x14ac:dyDescent="0.25">
      <c r="A78" s="276" t="s">
        <v>99</v>
      </c>
      <c r="B78" s="277"/>
      <c r="C78" s="277"/>
      <c r="D78" s="277"/>
      <c r="E78" s="277"/>
      <c r="F78" s="278"/>
    </row>
    <row r="79" spans="1:6" ht="22.5" customHeight="1" x14ac:dyDescent="0.25">
      <c r="A79" s="276" t="s">
        <v>100</v>
      </c>
      <c r="B79" s="277"/>
      <c r="C79" s="277"/>
      <c r="D79" s="277"/>
      <c r="E79" s="277"/>
      <c r="F79" s="278"/>
    </row>
    <row r="80" spans="1:6" ht="6" customHeight="1" x14ac:dyDescent="0.25">
      <c r="A80" s="317"/>
      <c r="B80" s="318"/>
      <c r="C80" s="318"/>
      <c r="D80" s="318"/>
      <c r="E80" s="318"/>
      <c r="F80" s="319"/>
    </row>
    <row r="81" spans="1:6" ht="15.75" x14ac:dyDescent="0.25">
      <c r="A81" s="279" t="s">
        <v>101</v>
      </c>
      <c r="B81" s="280"/>
      <c r="C81" s="280"/>
      <c r="D81" s="280"/>
      <c r="E81" s="280"/>
      <c r="F81" s="281"/>
    </row>
    <row r="82" spans="1:6" ht="24" customHeight="1" x14ac:dyDescent="0.25">
      <c r="A82" s="282" t="s">
        <v>102</v>
      </c>
      <c r="B82" s="283"/>
      <c r="C82" s="283"/>
      <c r="D82" s="283"/>
      <c r="E82" s="283"/>
      <c r="F82" s="284"/>
    </row>
    <row r="83" spans="1:6" ht="24" customHeight="1" x14ac:dyDescent="0.25">
      <c r="A83" s="305" t="s">
        <v>103</v>
      </c>
      <c r="B83" s="306"/>
      <c r="C83" s="306"/>
      <c r="D83" s="306"/>
      <c r="E83" s="306"/>
      <c r="F83" s="307"/>
    </row>
    <row r="84" spans="1:6" ht="7.9" customHeight="1" x14ac:dyDescent="0.25">
      <c r="A84" s="320"/>
      <c r="B84" s="321"/>
      <c r="C84" s="321"/>
      <c r="D84" s="321"/>
      <c r="E84" s="321"/>
      <c r="F84" s="322"/>
    </row>
    <row r="85" spans="1:6" ht="15.75" customHeight="1" x14ac:dyDescent="0.25">
      <c r="A85" s="279" t="s">
        <v>104</v>
      </c>
      <c r="B85" s="280"/>
      <c r="C85" s="280"/>
      <c r="D85" s="280"/>
      <c r="E85" s="280"/>
      <c r="F85" s="281"/>
    </row>
    <row r="86" spans="1:6" ht="61.9" customHeight="1" x14ac:dyDescent="0.25">
      <c r="A86" s="326" t="s">
        <v>105</v>
      </c>
      <c r="B86" s="327"/>
      <c r="C86" s="327"/>
      <c r="D86" s="327"/>
      <c r="E86" s="327"/>
      <c r="F86" s="328"/>
    </row>
    <row r="87" spans="1:6" ht="15.75" customHeight="1" x14ac:dyDescent="0.25">
      <c r="A87" s="279" t="s">
        <v>13</v>
      </c>
      <c r="B87" s="280"/>
      <c r="C87" s="280"/>
      <c r="D87" s="280"/>
      <c r="E87" s="280"/>
      <c r="F87" s="281"/>
    </row>
    <row r="88" spans="1:6" ht="75.75" customHeight="1" thickBot="1" x14ac:dyDescent="0.3">
      <c r="A88" s="323" t="s">
        <v>106</v>
      </c>
      <c r="B88" s="324"/>
      <c r="C88" s="324"/>
      <c r="D88" s="324"/>
      <c r="E88" s="324"/>
      <c r="F88" s="325"/>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N32"/>
  <sheetViews>
    <sheetView workbookViewId="0">
      <selection activeCell="O12" sqref="O12"/>
    </sheetView>
  </sheetViews>
  <sheetFormatPr defaultRowHeight="15" x14ac:dyDescent="0.25"/>
  <cols>
    <col min="1" max="1" width="32.42578125" customWidth="1"/>
    <col min="2" max="4" width="9.7109375" style="2" customWidth="1"/>
    <col min="5" max="9" width="9.7109375" customWidth="1"/>
    <col min="10" max="10" width="8.5703125" customWidth="1"/>
    <col min="11" max="11" width="9.7109375" customWidth="1"/>
    <col min="12" max="12" width="8.7109375" customWidth="1"/>
    <col min="13" max="13" width="9" customWidth="1"/>
    <col min="14" max="14" width="13.7109375" customWidth="1"/>
  </cols>
  <sheetData>
    <row r="1" spans="1:14" s="9" customFormat="1" ht="21.75" customHeight="1" x14ac:dyDescent="0.3">
      <c r="A1" s="160" t="s">
        <v>25</v>
      </c>
      <c r="B1" s="329" t="s">
        <v>26</v>
      </c>
      <c r="C1" s="330"/>
      <c r="D1" s="330"/>
      <c r="E1" s="330"/>
      <c r="F1" s="330"/>
      <c r="G1" s="330"/>
      <c r="H1" s="330"/>
      <c r="I1" s="330"/>
      <c r="J1" s="330"/>
      <c r="K1" s="330"/>
      <c r="L1" s="330"/>
      <c r="M1" s="331"/>
    </row>
    <row r="2" spans="1:14" ht="30.75" x14ac:dyDescent="0.3">
      <c r="A2" s="125" t="s">
        <v>1</v>
      </c>
      <c r="B2" s="77" t="s">
        <v>110</v>
      </c>
      <c r="C2" s="77" t="s">
        <v>109</v>
      </c>
      <c r="D2" s="77" t="s">
        <v>122</v>
      </c>
      <c r="E2" s="33" t="s">
        <v>132</v>
      </c>
      <c r="F2" s="33" t="s">
        <v>133</v>
      </c>
      <c r="G2" s="33" t="s">
        <v>135</v>
      </c>
      <c r="H2" s="33" t="s">
        <v>137</v>
      </c>
      <c r="I2" s="33" t="s">
        <v>139</v>
      </c>
      <c r="J2" s="33" t="s">
        <v>148</v>
      </c>
      <c r="K2" s="33" t="s">
        <v>152</v>
      </c>
      <c r="L2" s="33" t="s">
        <v>171</v>
      </c>
      <c r="M2" s="152" t="s">
        <v>183</v>
      </c>
    </row>
    <row r="3" spans="1:14" x14ac:dyDescent="0.25">
      <c r="A3" s="153" t="s">
        <v>0</v>
      </c>
      <c r="B3" s="78">
        <v>98.083333333333329</v>
      </c>
      <c r="C3" s="78">
        <v>98.2</v>
      </c>
      <c r="D3" s="78">
        <v>98.083333333333329</v>
      </c>
      <c r="E3" s="78">
        <v>98.138333333333335</v>
      </c>
      <c r="F3" s="78">
        <v>98.055000000000007</v>
      </c>
      <c r="G3" s="78">
        <v>97.900833333333324</v>
      </c>
      <c r="H3" s="78">
        <v>97.900833333333324</v>
      </c>
      <c r="I3" s="78">
        <v>97.980833333333337</v>
      </c>
      <c r="J3" s="78">
        <v>98.064166666666665</v>
      </c>
      <c r="K3" s="78">
        <v>98.147499999999994</v>
      </c>
      <c r="L3" s="78">
        <v>99.5</v>
      </c>
      <c r="M3" s="154">
        <v>98.314166666666665</v>
      </c>
    </row>
    <row r="4" spans="1:14" x14ac:dyDescent="0.25">
      <c r="A4" s="128" t="s">
        <v>2</v>
      </c>
      <c r="B4" s="78">
        <v>3.6666666666666665</v>
      </c>
      <c r="C4" s="78">
        <v>3.4</v>
      </c>
      <c r="D4" s="78">
        <v>3.5833333333333335</v>
      </c>
      <c r="E4" s="78">
        <v>3.4166666666666665</v>
      </c>
      <c r="F4" s="78">
        <v>3.4166666666666665</v>
      </c>
      <c r="G4" s="78">
        <v>3.4166666666666665</v>
      </c>
      <c r="H4" s="78">
        <v>3.5</v>
      </c>
      <c r="I4" s="78">
        <v>3.4166666666666665</v>
      </c>
      <c r="J4" s="78">
        <v>3.3333333333333335</v>
      </c>
      <c r="K4" s="78">
        <v>3.5</v>
      </c>
      <c r="L4" s="78">
        <v>0</v>
      </c>
      <c r="M4" s="154">
        <v>3.25</v>
      </c>
    </row>
    <row r="5" spans="1:14" x14ac:dyDescent="0.25">
      <c r="A5" s="128" t="s">
        <v>3</v>
      </c>
      <c r="B5" s="78">
        <v>3.8333333333333335</v>
      </c>
      <c r="C5" s="78">
        <v>3.6</v>
      </c>
      <c r="D5" s="78">
        <v>3.5833333333333335</v>
      </c>
      <c r="E5" s="78">
        <v>3.5</v>
      </c>
      <c r="F5" s="78">
        <v>3.5</v>
      </c>
      <c r="G5" s="78">
        <v>3.5833333333333335</v>
      </c>
      <c r="H5" s="78">
        <v>3.25</v>
      </c>
      <c r="I5" s="78">
        <v>3.3333333333333335</v>
      </c>
      <c r="J5" s="78">
        <v>3.25</v>
      </c>
      <c r="K5" s="78">
        <v>3.0833333333333335</v>
      </c>
      <c r="L5" s="78">
        <v>2</v>
      </c>
      <c r="M5" s="154">
        <v>3.0833333333333335</v>
      </c>
    </row>
    <row r="6" spans="1:14" x14ac:dyDescent="0.25">
      <c r="A6" s="128" t="s">
        <v>4</v>
      </c>
      <c r="B6" s="78">
        <v>0.66666666666666663</v>
      </c>
      <c r="C6" s="78">
        <v>0.7</v>
      </c>
      <c r="D6" s="78">
        <v>0.66666666666666663</v>
      </c>
      <c r="E6" s="78">
        <v>0.66666666666666663</v>
      </c>
      <c r="F6" s="78">
        <v>0.58333333333333337</v>
      </c>
      <c r="G6" s="78">
        <v>0.75</v>
      </c>
      <c r="H6" s="78">
        <v>0.66666666666666663</v>
      </c>
      <c r="I6" s="78">
        <v>0.75</v>
      </c>
      <c r="J6" s="78">
        <v>0.91666666666666663</v>
      </c>
      <c r="K6" s="78">
        <v>1</v>
      </c>
      <c r="L6" s="78">
        <v>0</v>
      </c>
      <c r="M6" s="154">
        <v>0.66666666666666663</v>
      </c>
    </row>
    <row r="7" spans="1:14" ht="15.75" x14ac:dyDescent="0.25">
      <c r="A7" s="128" t="s">
        <v>144</v>
      </c>
      <c r="B7" s="78">
        <v>1.3333333333333333</v>
      </c>
      <c r="C7" s="78">
        <v>1.3</v>
      </c>
      <c r="D7" s="78">
        <v>1.4166666666666667</v>
      </c>
      <c r="E7" s="78">
        <v>1.3333333333333333</v>
      </c>
      <c r="F7" s="78">
        <v>1.6666666666666667</v>
      </c>
      <c r="G7" s="78">
        <v>1.75</v>
      </c>
      <c r="H7" s="78">
        <v>1.9166666666666667</v>
      </c>
      <c r="I7" s="78">
        <v>1.8333333333333333</v>
      </c>
      <c r="J7" s="78">
        <v>1.9166666666666667</v>
      </c>
      <c r="K7" s="78">
        <v>2.0833333333333335</v>
      </c>
      <c r="L7" s="78">
        <v>3</v>
      </c>
      <c r="M7" s="154">
        <v>2.1666666666666665</v>
      </c>
    </row>
    <row r="8" spans="1:14" x14ac:dyDescent="0.25">
      <c r="A8" s="128" t="s">
        <v>6</v>
      </c>
      <c r="B8" s="78">
        <v>2.6666666666666665</v>
      </c>
      <c r="C8" s="78">
        <v>2.7</v>
      </c>
      <c r="D8" s="78">
        <v>2.9166666666666665</v>
      </c>
      <c r="E8" s="78">
        <v>3</v>
      </c>
      <c r="F8" s="78">
        <v>3</v>
      </c>
      <c r="G8" s="78">
        <v>3</v>
      </c>
      <c r="H8" s="78">
        <v>3</v>
      </c>
      <c r="I8" s="78">
        <v>3</v>
      </c>
      <c r="J8" s="78">
        <v>3</v>
      </c>
      <c r="K8" s="78">
        <v>3</v>
      </c>
      <c r="L8" s="78">
        <v>3</v>
      </c>
      <c r="M8" s="154">
        <v>2.75</v>
      </c>
    </row>
    <row r="9" spans="1:14" x14ac:dyDescent="0.25">
      <c r="A9" s="128" t="s">
        <v>7</v>
      </c>
      <c r="B9" s="78">
        <v>0.41666666666666669</v>
      </c>
      <c r="C9" s="78">
        <v>1.4</v>
      </c>
      <c r="D9" s="78">
        <v>0.41666666666666669</v>
      </c>
      <c r="E9" s="78">
        <v>0.5</v>
      </c>
      <c r="F9" s="78">
        <v>0.58333333333333337</v>
      </c>
      <c r="G9" s="78">
        <v>0.58333333333333337</v>
      </c>
      <c r="H9" s="78">
        <v>0.5</v>
      </c>
      <c r="I9" s="78">
        <v>0.41666666666666669</v>
      </c>
      <c r="J9" s="78">
        <v>0.58333333333333337</v>
      </c>
      <c r="K9" s="78">
        <v>0.58333333333333337</v>
      </c>
      <c r="L9" s="78">
        <v>0</v>
      </c>
      <c r="M9" s="154">
        <v>0.66666666666666663</v>
      </c>
    </row>
    <row r="10" spans="1:14" x14ac:dyDescent="0.25">
      <c r="A10" s="128" t="s">
        <v>8</v>
      </c>
      <c r="B10" s="78">
        <v>0.75</v>
      </c>
      <c r="C10" s="78">
        <v>0.7</v>
      </c>
      <c r="D10" s="78">
        <v>0.75</v>
      </c>
      <c r="E10" s="78">
        <v>0.83333333333333337</v>
      </c>
      <c r="F10" s="78">
        <v>0.83333333333333337</v>
      </c>
      <c r="G10" s="78">
        <v>0.66666666666666663</v>
      </c>
      <c r="H10" s="78">
        <v>0.75</v>
      </c>
      <c r="I10" s="78">
        <v>0.66666666666666663</v>
      </c>
      <c r="J10" s="78">
        <v>0.66666666666666663</v>
      </c>
      <c r="K10" s="78">
        <v>0.66666666666666663</v>
      </c>
      <c r="L10" s="78">
        <v>0</v>
      </c>
      <c r="M10" s="154">
        <v>0.5</v>
      </c>
    </row>
    <row r="11" spans="1:14" x14ac:dyDescent="0.25">
      <c r="A11" s="128" t="s">
        <v>9</v>
      </c>
      <c r="B11" s="78">
        <v>0.33333333333333331</v>
      </c>
      <c r="C11" s="78">
        <v>0.1</v>
      </c>
      <c r="D11" s="78">
        <v>8.3333333333333329E-2</v>
      </c>
      <c r="E11" s="78">
        <v>8.3333333333333329E-2</v>
      </c>
      <c r="F11" s="78">
        <v>9.0909090909090912E-2</v>
      </c>
      <c r="G11" s="78">
        <v>8.3333333333333329E-2</v>
      </c>
      <c r="H11" s="78">
        <v>8.3333333333333329E-2</v>
      </c>
      <c r="I11" s="78">
        <v>8.3333333333333329E-2</v>
      </c>
      <c r="J11" s="78">
        <v>8.3333333333333329E-2</v>
      </c>
      <c r="K11" s="78">
        <v>8.3333333333333329E-2</v>
      </c>
      <c r="L11" s="78">
        <v>0</v>
      </c>
      <c r="M11" s="154">
        <v>0</v>
      </c>
    </row>
    <row r="12" spans="1:14" x14ac:dyDescent="0.25">
      <c r="A12" s="128" t="s">
        <v>10</v>
      </c>
      <c r="B12" s="78">
        <v>0</v>
      </c>
      <c r="C12" s="78">
        <v>0</v>
      </c>
      <c r="D12" s="78">
        <v>8.3333333333333329E-2</v>
      </c>
      <c r="E12" s="78">
        <v>8.3333333333333329E-2</v>
      </c>
      <c r="F12" s="78">
        <v>8.3333333333333329E-2</v>
      </c>
      <c r="G12" s="78">
        <v>8.3333333333333329E-2</v>
      </c>
      <c r="H12" s="78">
        <v>8.3333333333333329E-2</v>
      </c>
      <c r="I12" s="78">
        <v>8.3333333333333329E-2</v>
      </c>
      <c r="J12" s="78">
        <v>8.3333333333333329E-2</v>
      </c>
      <c r="K12" s="78">
        <v>8.3333333333333329E-2</v>
      </c>
      <c r="L12" s="78">
        <v>0</v>
      </c>
      <c r="M12" s="154">
        <v>0.16666666666666666</v>
      </c>
    </row>
    <row r="13" spans="1:14" x14ac:dyDescent="0.25">
      <c r="A13" s="128" t="s">
        <v>11</v>
      </c>
      <c r="B13" s="78">
        <v>0.25</v>
      </c>
      <c r="C13" s="78">
        <v>0.4</v>
      </c>
      <c r="D13" s="78">
        <v>0.41666666666666669</v>
      </c>
      <c r="E13" s="78">
        <v>0.33333333333333331</v>
      </c>
      <c r="F13" s="78">
        <v>0.75</v>
      </c>
      <c r="G13" s="78">
        <v>1.1666666666666667</v>
      </c>
      <c r="H13" s="78">
        <v>1.1666666666666667</v>
      </c>
      <c r="I13" s="78">
        <v>1.0833333333333333</v>
      </c>
      <c r="J13" s="78">
        <v>1.0833333333333333</v>
      </c>
      <c r="K13" s="78">
        <v>1</v>
      </c>
      <c r="L13" s="78">
        <v>0</v>
      </c>
      <c r="M13" s="154">
        <v>1</v>
      </c>
    </row>
    <row r="14" spans="1:14" x14ac:dyDescent="0.25">
      <c r="A14" s="128" t="s">
        <v>12</v>
      </c>
      <c r="B14" s="78">
        <v>3</v>
      </c>
      <c r="C14" s="78">
        <v>2.8</v>
      </c>
      <c r="D14" s="78">
        <v>2.9166666666666665</v>
      </c>
      <c r="E14" s="78">
        <v>3</v>
      </c>
      <c r="F14" s="78">
        <v>2.75</v>
      </c>
      <c r="G14" s="78">
        <v>2.8333333333333335</v>
      </c>
      <c r="H14" s="78">
        <v>2.5</v>
      </c>
      <c r="I14" s="78">
        <v>2.25</v>
      </c>
      <c r="J14" s="78">
        <v>2.1666666666666665</v>
      </c>
      <c r="K14" s="78">
        <v>2.75</v>
      </c>
      <c r="L14" s="78">
        <v>3</v>
      </c>
      <c r="M14" s="154">
        <v>2.0833333333333335</v>
      </c>
    </row>
    <row r="15" spans="1:14" ht="15.75" thickBot="1" x14ac:dyDescent="0.3">
      <c r="A15" s="155" t="s">
        <v>13</v>
      </c>
      <c r="B15" s="156">
        <v>1.8333333333333333</v>
      </c>
      <c r="C15" s="156">
        <v>1.7</v>
      </c>
      <c r="D15" s="156">
        <v>1.6666666666666667</v>
      </c>
      <c r="E15" s="156">
        <v>1.75</v>
      </c>
      <c r="F15" s="156">
        <v>2</v>
      </c>
      <c r="G15" s="156">
        <v>2.0833333333333335</v>
      </c>
      <c r="H15" s="156">
        <v>1.8333333333333333</v>
      </c>
      <c r="I15" s="156">
        <v>1.9166666666666667</v>
      </c>
      <c r="J15" s="156">
        <v>2</v>
      </c>
      <c r="K15" s="156">
        <v>1.8333333333333333</v>
      </c>
      <c r="L15" s="156">
        <v>0</v>
      </c>
      <c r="M15" s="157">
        <v>1.5833333333333333</v>
      </c>
    </row>
    <row r="16" spans="1:14" x14ac:dyDescent="0.25">
      <c r="A16" s="11"/>
      <c r="B16" s="27"/>
      <c r="C16" s="27"/>
      <c r="D16" s="27"/>
      <c r="E16" s="27"/>
      <c r="F16" s="27"/>
      <c r="G16" s="27"/>
      <c r="H16" s="27"/>
      <c r="I16" s="27"/>
      <c r="J16" s="27"/>
      <c r="K16" s="27"/>
      <c r="L16" s="27"/>
      <c r="M16" s="27"/>
      <c r="N16" s="42"/>
    </row>
    <row r="17" spans="1:14" ht="30" x14ac:dyDescent="0.25">
      <c r="A17" s="32" t="s">
        <v>18</v>
      </c>
      <c r="B17" s="45" t="s">
        <v>110</v>
      </c>
      <c r="C17" s="28" t="s">
        <v>109</v>
      </c>
      <c r="D17" s="28" t="s">
        <v>122</v>
      </c>
      <c r="E17" s="28" t="s">
        <v>132</v>
      </c>
      <c r="F17" s="28" t="s">
        <v>133</v>
      </c>
      <c r="G17" s="28" t="s">
        <v>135</v>
      </c>
      <c r="H17" s="28" t="s">
        <v>137</v>
      </c>
      <c r="I17" s="28" t="s">
        <v>139</v>
      </c>
      <c r="J17" s="69" t="s">
        <v>148</v>
      </c>
      <c r="K17" s="69" t="s">
        <v>152</v>
      </c>
      <c r="L17" s="69" t="s">
        <v>171</v>
      </c>
      <c r="M17" s="69" t="s">
        <v>183</v>
      </c>
    </row>
    <row r="18" spans="1:14" x14ac:dyDescent="0.25">
      <c r="A18" s="75" t="s">
        <v>29</v>
      </c>
      <c r="B18" s="44">
        <v>3.3333333333333335</v>
      </c>
      <c r="C18" s="44">
        <v>3.2</v>
      </c>
      <c r="D18" s="44">
        <v>3.1666666666666665</v>
      </c>
      <c r="E18" s="44">
        <v>3</v>
      </c>
      <c r="F18" s="44">
        <v>2.8333333333333335</v>
      </c>
      <c r="G18" s="44">
        <v>2.6</v>
      </c>
      <c r="H18" s="44">
        <v>2.5833333333333335</v>
      </c>
      <c r="I18" s="44">
        <v>2.5</v>
      </c>
      <c r="J18" s="44">
        <v>2.5</v>
      </c>
      <c r="K18" s="44">
        <v>2.4166666666666665</v>
      </c>
      <c r="L18" s="44">
        <v>2.3333333333333335</v>
      </c>
      <c r="M18" s="44">
        <v>2.5</v>
      </c>
    </row>
    <row r="19" spans="1:14" x14ac:dyDescent="0.25">
      <c r="A19" s="75" t="s">
        <v>28</v>
      </c>
      <c r="B19" s="44">
        <v>0</v>
      </c>
      <c r="C19" s="44">
        <v>0</v>
      </c>
      <c r="D19" s="44">
        <v>0</v>
      </c>
      <c r="E19" s="44">
        <v>0</v>
      </c>
      <c r="F19" s="44">
        <v>0</v>
      </c>
      <c r="G19" s="44">
        <v>0</v>
      </c>
      <c r="H19" s="44">
        <v>0</v>
      </c>
      <c r="I19" s="44">
        <v>0</v>
      </c>
      <c r="J19" s="44">
        <v>0</v>
      </c>
      <c r="K19" s="44">
        <v>0</v>
      </c>
      <c r="L19" s="44">
        <v>0</v>
      </c>
      <c r="M19" s="44">
        <v>0</v>
      </c>
    </row>
    <row r="20" spans="1:14" x14ac:dyDescent="0.25">
      <c r="A20" s="47" t="s">
        <v>2</v>
      </c>
      <c r="B20" s="44">
        <v>2.5833333333333335</v>
      </c>
      <c r="C20" s="44">
        <v>2.5</v>
      </c>
      <c r="D20" s="44">
        <v>2.3333333333333335</v>
      </c>
      <c r="E20" s="44">
        <v>2.5833333333333335</v>
      </c>
      <c r="F20" s="44">
        <v>2.3333333333333335</v>
      </c>
      <c r="G20" s="44">
        <v>2.3333333333333335</v>
      </c>
      <c r="H20" s="44">
        <v>2.0833333333333335</v>
      </c>
      <c r="I20" s="44">
        <v>2.0833333333333335</v>
      </c>
      <c r="J20" s="44">
        <v>2</v>
      </c>
      <c r="K20" s="44">
        <v>1.6666666666666667</v>
      </c>
      <c r="L20" s="44">
        <v>1.5833333333333333</v>
      </c>
      <c r="M20" s="44">
        <v>1.25</v>
      </c>
    </row>
    <row r="21" spans="1:14" x14ac:dyDescent="0.25">
      <c r="A21" s="47" t="s">
        <v>3</v>
      </c>
      <c r="B21" s="44">
        <v>2.5</v>
      </c>
      <c r="C21" s="44">
        <v>2.5</v>
      </c>
      <c r="D21" s="44">
        <v>2.5833333333333335</v>
      </c>
      <c r="E21" s="44">
        <v>2.5833333333333335</v>
      </c>
      <c r="F21" s="44">
        <v>2.4166666666666665</v>
      </c>
      <c r="G21" s="44">
        <v>2.4166666666666665</v>
      </c>
      <c r="H21" s="44">
        <v>2.1666666666666665</v>
      </c>
      <c r="I21" s="44">
        <v>2.1666666666666665</v>
      </c>
      <c r="J21" s="44">
        <v>2</v>
      </c>
      <c r="K21" s="44">
        <v>1.8333333333333333</v>
      </c>
      <c r="L21" s="44">
        <v>1.5</v>
      </c>
      <c r="M21" s="44">
        <v>1.5</v>
      </c>
    </row>
    <row r="22" spans="1:14" ht="15.75" x14ac:dyDescent="0.25">
      <c r="A22" s="47" t="s">
        <v>145</v>
      </c>
      <c r="B22" s="44">
        <v>0</v>
      </c>
      <c r="C22" s="44">
        <v>0</v>
      </c>
      <c r="D22" s="44">
        <v>0</v>
      </c>
      <c r="E22" s="44">
        <v>0</v>
      </c>
      <c r="F22" s="44">
        <v>0</v>
      </c>
      <c r="G22" s="44">
        <v>0</v>
      </c>
      <c r="H22" s="44">
        <v>0</v>
      </c>
      <c r="I22" s="44">
        <v>0</v>
      </c>
      <c r="J22" s="44">
        <v>0</v>
      </c>
      <c r="K22" s="44">
        <v>0</v>
      </c>
      <c r="L22" s="44">
        <v>0</v>
      </c>
      <c r="M22" s="44">
        <v>0</v>
      </c>
    </row>
    <row r="23" spans="1:14" ht="15.75" x14ac:dyDescent="0.25">
      <c r="A23" s="47" t="s">
        <v>144</v>
      </c>
      <c r="B23" s="44">
        <v>0.5</v>
      </c>
      <c r="C23" s="44">
        <v>0.4</v>
      </c>
      <c r="D23" s="44">
        <v>0.5</v>
      </c>
      <c r="E23" s="44">
        <v>0.58333333333333337</v>
      </c>
      <c r="F23" s="44">
        <v>0.75</v>
      </c>
      <c r="G23" s="44">
        <v>0.75</v>
      </c>
      <c r="H23" s="44">
        <v>0.75</v>
      </c>
      <c r="I23" s="44">
        <v>0.66666666666666663</v>
      </c>
      <c r="J23" s="44">
        <v>0.58333333333333337</v>
      </c>
      <c r="K23" s="44">
        <v>0.58333333333333337</v>
      </c>
      <c r="L23" s="44">
        <v>0.58333333333333337</v>
      </c>
      <c r="M23" s="44">
        <v>0.58333333333333337</v>
      </c>
    </row>
    <row r="24" spans="1:14" x14ac:dyDescent="0.25">
      <c r="A24" s="47" t="s">
        <v>6</v>
      </c>
      <c r="B24" s="44">
        <v>3.1666666666666665</v>
      </c>
      <c r="C24" s="44">
        <v>3.2</v>
      </c>
      <c r="D24" s="44">
        <v>3.1666666666666665</v>
      </c>
      <c r="E24" s="44">
        <v>3.1666666666666665</v>
      </c>
      <c r="F24" s="44">
        <v>3.1666666666666665</v>
      </c>
      <c r="G24" s="44">
        <v>3.1666666666666665</v>
      </c>
      <c r="H24" s="44">
        <v>3.1666666666666665</v>
      </c>
      <c r="I24" s="44">
        <v>3.1666666666666665</v>
      </c>
      <c r="J24" s="44">
        <v>3.1666666666666665</v>
      </c>
      <c r="K24" s="44">
        <v>3</v>
      </c>
      <c r="L24" s="44">
        <v>3</v>
      </c>
      <c r="M24" s="44">
        <v>2.75</v>
      </c>
    </row>
    <row r="25" spans="1:14" x14ac:dyDescent="0.25">
      <c r="A25" s="47" t="s">
        <v>7</v>
      </c>
      <c r="B25" s="44">
        <v>0.16666666666666666</v>
      </c>
      <c r="C25" s="44">
        <v>0.2</v>
      </c>
      <c r="D25" s="44">
        <v>0.16666666666666666</v>
      </c>
      <c r="E25" s="44">
        <v>0.25</v>
      </c>
      <c r="F25" s="44">
        <v>0.25</v>
      </c>
      <c r="G25" s="44">
        <v>0.25</v>
      </c>
      <c r="H25" s="44">
        <v>0.25</v>
      </c>
      <c r="I25" s="44">
        <v>0.25</v>
      </c>
      <c r="J25" s="44">
        <v>0.16666666666666666</v>
      </c>
      <c r="K25" s="44">
        <v>0.16666666666666666</v>
      </c>
      <c r="L25" s="44">
        <v>8.3333333333333329E-2</v>
      </c>
      <c r="M25" s="44">
        <v>8.3333333333333329E-2</v>
      </c>
    </row>
    <row r="26" spans="1:14" x14ac:dyDescent="0.25">
      <c r="A26" s="47" t="s">
        <v>8</v>
      </c>
      <c r="B26" s="44">
        <v>0.16666666666666666</v>
      </c>
      <c r="C26" s="44">
        <v>0.2</v>
      </c>
      <c r="D26" s="44">
        <v>0.25</v>
      </c>
      <c r="E26" s="44">
        <v>0.25</v>
      </c>
      <c r="F26" s="44">
        <v>0.41666666666666669</v>
      </c>
      <c r="G26" s="44">
        <v>0.41666666666666669</v>
      </c>
      <c r="H26" s="44">
        <v>0.25</v>
      </c>
      <c r="I26" s="44">
        <v>0.25</v>
      </c>
      <c r="J26" s="44">
        <v>0.25</v>
      </c>
      <c r="K26" s="44">
        <v>0.25</v>
      </c>
      <c r="L26" s="44">
        <v>0.25</v>
      </c>
      <c r="M26" s="44">
        <v>0.33333333333333331</v>
      </c>
    </row>
    <row r="27" spans="1:14" x14ac:dyDescent="0.25">
      <c r="A27" s="47" t="s">
        <v>9</v>
      </c>
      <c r="B27" s="44">
        <v>0</v>
      </c>
      <c r="C27" s="44">
        <v>0</v>
      </c>
      <c r="D27" s="44">
        <v>0</v>
      </c>
      <c r="E27" s="44">
        <v>0</v>
      </c>
      <c r="F27" s="44">
        <v>0</v>
      </c>
      <c r="G27" s="44">
        <v>0</v>
      </c>
      <c r="H27" s="44">
        <v>0</v>
      </c>
      <c r="I27" s="44">
        <v>0</v>
      </c>
      <c r="J27" s="44">
        <v>0</v>
      </c>
      <c r="K27" s="44">
        <v>0</v>
      </c>
      <c r="L27" s="44">
        <v>0</v>
      </c>
      <c r="M27" s="44">
        <v>0</v>
      </c>
    </row>
    <row r="28" spans="1:14" x14ac:dyDescent="0.25">
      <c r="A28" s="47" t="s">
        <v>10</v>
      </c>
      <c r="B28" s="44">
        <v>0</v>
      </c>
      <c r="C28" s="44">
        <v>0</v>
      </c>
      <c r="D28" s="44">
        <v>0</v>
      </c>
      <c r="E28" s="44">
        <v>0</v>
      </c>
      <c r="F28" s="44">
        <v>0</v>
      </c>
      <c r="G28" s="44">
        <v>0</v>
      </c>
      <c r="H28" s="44">
        <v>0</v>
      </c>
      <c r="I28" s="44">
        <v>0</v>
      </c>
      <c r="J28" s="44">
        <v>0</v>
      </c>
      <c r="K28" s="44">
        <v>0</v>
      </c>
      <c r="L28" s="44">
        <v>0</v>
      </c>
      <c r="M28" s="44">
        <v>0</v>
      </c>
    </row>
    <row r="29" spans="1:14" x14ac:dyDescent="0.25">
      <c r="A29" s="47" t="s">
        <v>11</v>
      </c>
      <c r="B29" s="44">
        <v>0</v>
      </c>
      <c r="C29" s="44">
        <v>0</v>
      </c>
      <c r="D29" s="44">
        <v>0</v>
      </c>
      <c r="E29" s="44">
        <v>0</v>
      </c>
      <c r="F29" s="44">
        <v>0</v>
      </c>
      <c r="G29" s="44">
        <v>0</v>
      </c>
      <c r="H29" s="44">
        <v>8.3333333333333329E-2</v>
      </c>
      <c r="I29" s="44">
        <v>8.3333333333333329E-2</v>
      </c>
      <c r="J29" s="44">
        <v>8.3333333333333329E-2</v>
      </c>
      <c r="K29" s="44">
        <v>8.3333333333333329E-2</v>
      </c>
      <c r="L29" s="44">
        <v>8.3333333333333329E-2</v>
      </c>
      <c r="M29" s="44">
        <v>8.3333333333333329E-2</v>
      </c>
    </row>
    <row r="30" spans="1:14" x14ac:dyDescent="0.25">
      <c r="A30" s="47" t="s">
        <v>12</v>
      </c>
      <c r="B30" s="44">
        <v>1.4166666666666667</v>
      </c>
      <c r="C30" s="44">
        <v>1.3</v>
      </c>
      <c r="D30" s="44">
        <v>1</v>
      </c>
      <c r="E30" s="44">
        <v>0.75</v>
      </c>
      <c r="F30" s="44">
        <v>0.75</v>
      </c>
      <c r="G30" s="44">
        <v>0.75</v>
      </c>
      <c r="H30" s="44">
        <v>0.83333333333333337</v>
      </c>
      <c r="I30" s="44">
        <v>0.75</v>
      </c>
      <c r="J30" s="44">
        <v>0.91666666666666663</v>
      </c>
      <c r="K30" s="44">
        <v>0.83333333333333337</v>
      </c>
      <c r="L30" s="44">
        <v>0.83333333333333337</v>
      </c>
      <c r="M30" s="44">
        <v>0.75</v>
      </c>
    </row>
    <row r="31" spans="1:14" x14ac:dyDescent="0.25">
      <c r="A31" s="76" t="s">
        <v>13</v>
      </c>
      <c r="B31" s="46">
        <v>1.0833333333333333</v>
      </c>
      <c r="C31" s="46">
        <v>0.8</v>
      </c>
      <c r="D31" s="46">
        <v>0.83333333333333337</v>
      </c>
      <c r="E31" s="46">
        <v>0.75</v>
      </c>
      <c r="F31" s="46">
        <v>1.1666666666666667</v>
      </c>
      <c r="G31" s="46">
        <v>1.1666666666666667</v>
      </c>
      <c r="H31" s="46">
        <v>0.83333333333333337</v>
      </c>
      <c r="I31" s="46">
        <v>0.66666666666666663</v>
      </c>
      <c r="J31" s="46">
        <v>0.66666666666666663</v>
      </c>
      <c r="K31" s="46">
        <v>0.83333333333333337</v>
      </c>
      <c r="L31" s="46">
        <v>0.83333333333333337</v>
      </c>
      <c r="M31" s="46">
        <v>0.83333333333333337</v>
      </c>
    </row>
    <row r="32" spans="1:14" x14ac:dyDescent="0.25">
      <c r="N32" s="42"/>
    </row>
  </sheetData>
  <mergeCells count="1">
    <mergeCell ref="B1:M1"/>
  </mergeCells>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4"/>
  <sheetViews>
    <sheetView workbookViewId="0">
      <selection activeCell="A15" sqref="A15"/>
    </sheetView>
  </sheetViews>
  <sheetFormatPr defaultRowHeight="15" x14ac:dyDescent="0.25"/>
  <cols>
    <col min="1" max="1" width="90.28515625" customWidth="1"/>
  </cols>
  <sheetData>
    <row r="1" spans="1:1" ht="38.25" customHeight="1" x14ac:dyDescent="0.35">
      <c r="A1" s="21" t="s">
        <v>119</v>
      </c>
    </row>
    <row r="2" spans="1:1" ht="38.25" customHeight="1" x14ac:dyDescent="0.25">
      <c r="A2" t="s">
        <v>111</v>
      </c>
    </row>
    <row r="3" spans="1:1" ht="38.25" customHeight="1" x14ac:dyDescent="0.25">
      <c r="A3" t="s">
        <v>112</v>
      </c>
    </row>
    <row r="4" spans="1:1" ht="38.25" customHeight="1" x14ac:dyDescent="0.25">
      <c r="A4" t="s">
        <v>113</v>
      </c>
    </row>
    <row r="5" spans="1:1" ht="38.25" customHeight="1" x14ac:dyDescent="0.25">
      <c r="A5" t="s">
        <v>114</v>
      </c>
    </row>
    <row r="6" spans="1:1" ht="38.25" customHeight="1" x14ac:dyDescent="0.25">
      <c r="A6" t="s">
        <v>115</v>
      </c>
    </row>
    <row r="7" spans="1:1" ht="38.25" customHeight="1" x14ac:dyDescent="0.25">
      <c r="A7" t="s">
        <v>116</v>
      </c>
    </row>
    <row r="8" spans="1:1" ht="38.25" customHeight="1" x14ac:dyDescent="0.25">
      <c r="A8" t="s">
        <v>120</v>
      </c>
    </row>
    <row r="9" spans="1:1" ht="38.25" customHeight="1" x14ac:dyDescent="0.25">
      <c r="A9" t="s">
        <v>117</v>
      </c>
    </row>
    <row r="10" spans="1:1" ht="38.25" customHeight="1" x14ac:dyDescent="0.25">
      <c r="A10" t="s">
        <v>118</v>
      </c>
    </row>
    <row r="11" spans="1:1" ht="15.75" thickBot="1" x14ac:dyDescent="0.3"/>
    <row r="12" spans="1:1" x14ac:dyDescent="0.25">
      <c r="A12" s="258" t="s">
        <v>390</v>
      </c>
    </row>
    <row r="13" spans="1:1" x14ac:dyDescent="0.25">
      <c r="A13" s="259" t="s">
        <v>391</v>
      </c>
    </row>
    <row r="14" spans="1:1" ht="15.75" thickBot="1" x14ac:dyDescent="0.3">
      <c r="A14" s="260" t="s">
        <v>392</v>
      </c>
    </row>
  </sheetData>
  <pageMargins left="0.7" right="0.7" top="0.75" bottom="0.75" header="0.3" footer="0.3"/>
  <pageSetup paperSize="9" orientation="portrait" horizontalDpi="0"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C1E9D-6A3C-45A4-B35A-48C16A6ED66F}">
  <dimension ref="J1:P58"/>
  <sheetViews>
    <sheetView showGridLines="0" topLeftCell="A31" workbookViewId="0">
      <selection activeCell="W44" sqref="W44"/>
    </sheetView>
  </sheetViews>
  <sheetFormatPr defaultRowHeight="15" x14ac:dyDescent="0.25"/>
  <cols>
    <col min="1" max="1" width="2.7109375" customWidth="1"/>
    <col min="10" max="10" width="2.7109375" customWidth="1"/>
  </cols>
  <sheetData>
    <row r="1" spans="10:10" ht="30" customHeight="1" x14ac:dyDescent="0.4">
      <c r="J1" s="79" t="s">
        <v>147</v>
      </c>
    </row>
    <row r="2" spans="10:10" ht="17.45" customHeight="1" x14ac:dyDescent="0.25"/>
    <row r="20" ht="19.899999999999999" customHeight="1" x14ac:dyDescent="0.25"/>
    <row r="36" ht="32.450000000000003" customHeight="1" x14ac:dyDescent="0.25"/>
    <row r="37" ht="17.45" customHeight="1" x14ac:dyDescent="0.25"/>
    <row r="58" spans="16:16" ht="15.75" x14ac:dyDescent="0.25">
      <c r="P58" s="151"/>
    </row>
  </sheetData>
  <printOptions horizontalCentered="1" verticalCentered="1"/>
  <pageMargins left="0" right="0" top="0" bottom="0" header="0.3" footer="0.3"/>
  <pageSetup paperSize="9" scale="95" orientation="landscape"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R35"/>
  <sheetViews>
    <sheetView topLeftCell="A7" workbookViewId="0">
      <selection activeCell="S22" sqref="S22"/>
    </sheetView>
  </sheetViews>
  <sheetFormatPr defaultRowHeight="15" x14ac:dyDescent="0.25"/>
  <cols>
    <col min="1" max="1" width="34.7109375" style="31" customWidth="1"/>
    <col min="2" max="2" width="7.42578125" style="30" customWidth="1"/>
    <col min="3" max="3" width="6.7109375" style="30" customWidth="1"/>
    <col min="4" max="4" width="7" style="30" customWidth="1"/>
    <col min="5" max="5" width="7.7109375" style="30" customWidth="1"/>
    <col min="6" max="6" width="8" style="30" customWidth="1"/>
    <col min="7" max="7" width="7.28515625" style="30" customWidth="1"/>
    <col min="8" max="12" width="6.7109375" style="30" customWidth="1"/>
    <col min="13" max="13" width="7.7109375" style="30" customWidth="1"/>
    <col min="14" max="14" width="7.42578125" customWidth="1"/>
    <col min="15" max="15" width="8.7109375" customWidth="1"/>
    <col min="16" max="16" width="9.28515625" customWidth="1"/>
  </cols>
  <sheetData>
    <row r="1" spans="1:18" ht="15.75" thickBot="1" x14ac:dyDescent="0.3">
      <c r="A1" s="244"/>
      <c r="B1" s="245"/>
      <c r="C1" s="245"/>
      <c r="D1" s="245"/>
      <c r="E1" s="245"/>
      <c r="F1" s="245"/>
      <c r="G1" s="245"/>
      <c r="H1" s="245"/>
      <c r="I1" s="245"/>
      <c r="J1" s="245"/>
      <c r="K1" s="245"/>
      <c r="L1" s="245"/>
      <c r="M1" s="245"/>
      <c r="N1" s="246"/>
      <c r="O1" s="247"/>
    </row>
    <row r="2" spans="1:18" ht="54" customHeight="1" x14ac:dyDescent="0.25">
      <c r="A2" s="248" t="s">
        <v>1</v>
      </c>
      <c r="B2" s="249" t="s">
        <v>151</v>
      </c>
      <c r="C2" s="250" t="s">
        <v>175</v>
      </c>
      <c r="D2" s="250" t="s">
        <v>195</v>
      </c>
      <c r="E2" s="250" t="s">
        <v>221</v>
      </c>
      <c r="F2" s="249" t="s">
        <v>233</v>
      </c>
      <c r="G2" s="249" t="s">
        <v>278</v>
      </c>
      <c r="H2" s="249" t="s">
        <v>299</v>
      </c>
      <c r="I2" s="249" t="s">
        <v>317</v>
      </c>
      <c r="J2" s="249" t="s">
        <v>332</v>
      </c>
      <c r="K2" s="249" t="s">
        <v>351</v>
      </c>
      <c r="L2" s="249" t="s">
        <v>369</v>
      </c>
      <c r="M2" s="249" t="s">
        <v>393</v>
      </c>
      <c r="N2" s="249" t="s">
        <v>235</v>
      </c>
      <c r="O2" s="251" t="s">
        <v>176</v>
      </c>
    </row>
    <row r="3" spans="1:18" ht="18" customHeight="1" x14ac:dyDescent="0.25">
      <c r="A3" s="209" t="s">
        <v>0</v>
      </c>
      <c r="B3" s="174">
        <v>98</v>
      </c>
      <c r="C3" s="210">
        <v>100</v>
      </c>
      <c r="D3" s="210">
        <v>98</v>
      </c>
      <c r="E3" s="174">
        <v>97.95</v>
      </c>
      <c r="F3" s="174">
        <v>98</v>
      </c>
      <c r="G3" s="55">
        <v>96</v>
      </c>
      <c r="H3" s="208">
        <v>97.5</v>
      </c>
      <c r="I3" s="208">
        <v>97.5</v>
      </c>
      <c r="J3" s="55">
        <v>91</v>
      </c>
      <c r="K3" s="96">
        <v>95.7</v>
      </c>
      <c r="L3" s="208">
        <v>92</v>
      </c>
      <c r="M3" s="231">
        <v>90</v>
      </c>
      <c r="N3" s="175"/>
      <c r="O3" s="176">
        <f>AVERAGE(Table1527[[#This Row],[Jan.
2020]:[Dec.
2020]])</f>
        <v>95.970833333333346</v>
      </c>
      <c r="P3" s="42"/>
      <c r="Q3" s="42"/>
      <c r="R3" s="42"/>
    </row>
    <row r="4" spans="1:18" ht="15.75" x14ac:dyDescent="0.25">
      <c r="A4" s="85" t="s">
        <v>2</v>
      </c>
      <c r="B4" s="97">
        <v>6</v>
      </c>
      <c r="C4" s="97">
        <v>0</v>
      </c>
      <c r="D4" s="97">
        <v>4</v>
      </c>
      <c r="E4" s="97">
        <v>0</v>
      </c>
      <c r="F4" s="97">
        <v>0</v>
      </c>
      <c r="G4" s="55">
        <v>3</v>
      </c>
      <c r="H4" s="55">
        <v>2</v>
      </c>
      <c r="I4" s="55">
        <v>1</v>
      </c>
      <c r="J4" s="55">
        <v>1</v>
      </c>
      <c r="K4" s="231">
        <v>5</v>
      </c>
      <c r="L4" s="55">
        <v>1</v>
      </c>
      <c r="M4" s="231">
        <v>0</v>
      </c>
      <c r="N4" s="175">
        <f>SUM(Table1527[[#This Row],[Jan.
2020]:[Dec.
2020]])</f>
        <v>23</v>
      </c>
      <c r="O4" s="176">
        <f>AVERAGE(Table1527[[#This Row],[Jan.
2020]:[Dec.
2020]])</f>
        <v>1.9166666666666667</v>
      </c>
      <c r="P4" s="42"/>
      <c r="Q4" s="42"/>
      <c r="R4" s="42"/>
    </row>
    <row r="5" spans="1:18" ht="15.75" x14ac:dyDescent="0.25">
      <c r="A5" s="85" t="s">
        <v>3</v>
      </c>
      <c r="B5" s="97">
        <v>4</v>
      </c>
      <c r="C5" s="97">
        <v>2</v>
      </c>
      <c r="D5" s="97">
        <v>3</v>
      </c>
      <c r="E5" s="97">
        <v>2</v>
      </c>
      <c r="F5" s="97">
        <v>1</v>
      </c>
      <c r="G5" s="55">
        <v>2</v>
      </c>
      <c r="H5" s="55">
        <v>1</v>
      </c>
      <c r="I5" s="55">
        <v>0</v>
      </c>
      <c r="J5" s="55">
        <v>5</v>
      </c>
      <c r="K5" s="231">
        <v>3</v>
      </c>
      <c r="L5" s="55">
        <v>0</v>
      </c>
      <c r="M5" s="231">
        <v>0</v>
      </c>
      <c r="N5" s="175">
        <f>SUM(Table1527[[#This Row],[Jan.
2020]:[Dec.
2020]])</f>
        <v>23</v>
      </c>
      <c r="O5" s="176">
        <f>AVERAGE(Table1527[[#This Row],[Jan.
2020]:[Dec.
2020]])</f>
        <v>1.9166666666666667</v>
      </c>
      <c r="P5" s="42"/>
      <c r="Q5" s="42"/>
      <c r="R5" s="42"/>
    </row>
    <row r="6" spans="1:18" ht="15.75" x14ac:dyDescent="0.25">
      <c r="A6" s="85" t="s">
        <v>124</v>
      </c>
      <c r="B6" s="97">
        <v>1</v>
      </c>
      <c r="C6" s="97">
        <v>0</v>
      </c>
      <c r="D6" s="97">
        <v>0</v>
      </c>
      <c r="E6" s="97">
        <v>0</v>
      </c>
      <c r="F6" s="97">
        <v>0</v>
      </c>
      <c r="G6" s="55">
        <v>2</v>
      </c>
      <c r="H6" s="55">
        <v>0</v>
      </c>
      <c r="I6" s="55">
        <v>1</v>
      </c>
      <c r="J6" s="55">
        <v>2</v>
      </c>
      <c r="K6" s="231">
        <v>1</v>
      </c>
      <c r="L6" s="55">
        <v>0</v>
      </c>
      <c r="M6" s="231">
        <v>0</v>
      </c>
      <c r="N6" s="175">
        <f>SUM(Table1527[[#This Row],[Jan.
2020]:[Dec.
2020]])</f>
        <v>7</v>
      </c>
      <c r="O6" s="176">
        <f>AVERAGE(Table1527[[#This Row],[Jan.
2020]:[Dec.
2020]])</f>
        <v>0.58333333333333337</v>
      </c>
      <c r="P6" s="42"/>
      <c r="Q6" s="42"/>
      <c r="R6" s="42"/>
    </row>
    <row r="7" spans="1:18" ht="15.75" x14ac:dyDescent="0.25">
      <c r="A7" s="85" t="s">
        <v>125</v>
      </c>
      <c r="B7" s="97">
        <v>5</v>
      </c>
      <c r="C7" s="97">
        <v>3</v>
      </c>
      <c r="D7" s="97">
        <v>0</v>
      </c>
      <c r="E7" s="97">
        <v>0</v>
      </c>
      <c r="F7" s="97">
        <v>0</v>
      </c>
      <c r="G7" s="55">
        <v>0</v>
      </c>
      <c r="H7" s="55">
        <v>1</v>
      </c>
      <c r="I7" s="55">
        <v>1</v>
      </c>
      <c r="J7" s="55">
        <v>1</v>
      </c>
      <c r="K7" s="231">
        <v>0</v>
      </c>
      <c r="L7" s="55">
        <v>0</v>
      </c>
      <c r="M7" s="231">
        <v>0</v>
      </c>
      <c r="N7" s="175">
        <f>SUM(Table1527[[#This Row],[Jan.
2020]:[Dec.
2020]])</f>
        <v>11</v>
      </c>
      <c r="O7" s="176">
        <f>AVERAGE(Table1527[[#This Row],[Jan.
2020]:[Dec.
2020]])</f>
        <v>0.91666666666666663</v>
      </c>
      <c r="P7" s="42"/>
      <c r="Q7" s="42"/>
      <c r="R7" s="42"/>
    </row>
    <row r="8" spans="1:18" ht="15.75" x14ac:dyDescent="0.25">
      <c r="A8" s="85" t="s">
        <v>6</v>
      </c>
      <c r="B8" s="97">
        <v>3</v>
      </c>
      <c r="C8" s="97">
        <v>3</v>
      </c>
      <c r="D8" s="97">
        <v>0</v>
      </c>
      <c r="E8" s="97">
        <v>0</v>
      </c>
      <c r="F8" s="97">
        <v>3</v>
      </c>
      <c r="G8" s="55">
        <v>3</v>
      </c>
      <c r="H8" s="55">
        <v>3</v>
      </c>
      <c r="I8" s="55">
        <v>3</v>
      </c>
      <c r="J8" s="55">
        <v>3</v>
      </c>
      <c r="K8" s="231">
        <v>3</v>
      </c>
      <c r="L8" s="55">
        <v>3</v>
      </c>
      <c r="M8" s="231">
        <v>3</v>
      </c>
      <c r="N8" s="175">
        <f>SUM(Table1527[[#This Row],[Jan.
2020]:[Dec.
2020]])</f>
        <v>30</v>
      </c>
      <c r="O8" s="176">
        <f>AVERAGE(Table1527[[#This Row],[Jan.
2020]:[Dec.
2020]])</f>
        <v>2.5</v>
      </c>
      <c r="P8" s="42"/>
      <c r="Q8" s="42"/>
      <c r="R8" s="42"/>
    </row>
    <row r="9" spans="1:18" ht="15.75" x14ac:dyDescent="0.25">
      <c r="A9" s="85" t="s">
        <v>7</v>
      </c>
      <c r="B9" s="97">
        <v>1</v>
      </c>
      <c r="C9" s="97">
        <v>0</v>
      </c>
      <c r="D9" s="97">
        <v>1</v>
      </c>
      <c r="E9" s="97">
        <v>0</v>
      </c>
      <c r="F9" s="97">
        <v>1</v>
      </c>
      <c r="G9" s="55">
        <v>1</v>
      </c>
      <c r="H9" s="55">
        <v>1</v>
      </c>
      <c r="I9" s="55">
        <v>0</v>
      </c>
      <c r="J9" s="55">
        <v>3</v>
      </c>
      <c r="K9" s="231">
        <v>1</v>
      </c>
      <c r="L9" s="55">
        <v>1</v>
      </c>
      <c r="M9" s="231">
        <v>1</v>
      </c>
      <c r="N9" s="175">
        <f>SUM(Table1527[[#This Row],[Jan.
2020]:[Dec.
2020]])</f>
        <v>11</v>
      </c>
      <c r="O9" s="176">
        <f>AVERAGE(Table1527[[#This Row],[Jan.
2020]:[Dec.
2020]])</f>
        <v>0.91666666666666663</v>
      </c>
      <c r="P9" s="42"/>
      <c r="Q9" s="42"/>
      <c r="R9" s="42"/>
    </row>
    <row r="10" spans="1:18" ht="15.75" x14ac:dyDescent="0.25">
      <c r="A10" s="85" t="s">
        <v>8</v>
      </c>
      <c r="B10" s="97">
        <v>1</v>
      </c>
      <c r="C10" s="97">
        <v>0</v>
      </c>
      <c r="D10" s="97">
        <v>0</v>
      </c>
      <c r="E10" s="97">
        <v>1</v>
      </c>
      <c r="F10" s="97">
        <v>3</v>
      </c>
      <c r="G10" s="55">
        <v>0</v>
      </c>
      <c r="H10" s="55">
        <v>1</v>
      </c>
      <c r="I10" s="55">
        <v>0</v>
      </c>
      <c r="J10" s="55">
        <v>1</v>
      </c>
      <c r="K10" s="231">
        <v>0</v>
      </c>
      <c r="L10" s="55">
        <v>1</v>
      </c>
      <c r="M10" s="231">
        <v>0</v>
      </c>
      <c r="N10" s="175">
        <f>SUM(Table1527[[#This Row],[Jan.
2020]:[Dec.
2020]])</f>
        <v>8</v>
      </c>
      <c r="O10" s="176">
        <f>AVERAGE(Table1527[[#This Row],[Jan.
2020]:[Dec.
2020]])</f>
        <v>0.66666666666666663</v>
      </c>
      <c r="P10" s="42"/>
      <c r="Q10" s="42"/>
      <c r="R10" s="42"/>
    </row>
    <row r="11" spans="1:18" ht="15.75" x14ac:dyDescent="0.25">
      <c r="A11" s="85" t="s">
        <v>9</v>
      </c>
      <c r="B11" s="97">
        <v>0</v>
      </c>
      <c r="C11" s="97">
        <v>0</v>
      </c>
      <c r="D11" s="97">
        <v>0</v>
      </c>
      <c r="E11" s="97">
        <v>0</v>
      </c>
      <c r="F11" s="97">
        <v>0</v>
      </c>
      <c r="G11" s="55">
        <v>0</v>
      </c>
      <c r="H11" s="55">
        <v>0</v>
      </c>
      <c r="I11" s="55">
        <v>1</v>
      </c>
      <c r="J11" s="55">
        <v>0</v>
      </c>
      <c r="K11" s="231">
        <v>0</v>
      </c>
      <c r="L11" s="55">
        <v>0</v>
      </c>
      <c r="M11" s="231">
        <v>0</v>
      </c>
      <c r="N11" s="175">
        <f>SUM(Table1527[[#This Row],[Jan.
2020]:[Dec.
2020]])</f>
        <v>1</v>
      </c>
      <c r="O11" s="176">
        <f>AVERAGE(Table1527[[#This Row],[Jan.
2020]:[Dec.
2020]])</f>
        <v>8.3333333333333329E-2</v>
      </c>
      <c r="P11" s="42"/>
      <c r="Q11" s="42"/>
      <c r="R11" s="42"/>
    </row>
    <row r="12" spans="1:18" ht="15.75" x14ac:dyDescent="0.25">
      <c r="A12" s="85" t="s">
        <v>146</v>
      </c>
      <c r="B12" s="97">
        <v>0</v>
      </c>
      <c r="C12" s="97">
        <v>0</v>
      </c>
      <c r="D12" s="97">
        <v>1</v>
      </c>
      <c r="E12" s="97">
        <v>0</v>
      </c>
      <c r="F12" s="97">
        <v>0</v>
      </c>
      <c r="G12" s="55">
        <v>1</v>
      </c>
      <c r="H12" s="55">
        <v>0</v>
      </c>
      <c r="I12" s="55">
        <v>0</v>
      </c>
      <c r="J12" s="55">
        <v>0</v>
      </c>
      <c r="K12" s="231">
        <v>0</v>
      </c>
      <c r="L12" s="55">
        <v>1</v>
      </c>
      <c r="M12" s="231">
        <v>0</v>
      </c>
      <c r="N12" s="175">
        <f>SUM(Table1527[[#This Row],[Jan.
2020]:[Dec.
2020]])</f>
        <v>3</v>
      </c>
      <c r="O12" s="176">
        <f>AVERAGE(Table1527[[#This Row],[Jan.
2020]:[Dec.
2020]])</f>
        <v>0.25</v>
      </c>
      <c r="P12" s="42"/>
      <c r="Q12" s="42"/>
      <c r="R12" s="42"/>
    </row>
    <row r="13" spans="1:18" ht="15.75" x14ac:dyDescent="0.25">
      <c r="A13" s="85" t="s">
        <v>11</v>
      </c>
      <c r="B13" s="97">
        <v>0</v>
      </c>
      <c r="C13" s="97">
        <v>0</v>
      </c>
      <c r="D13" s="97">
        <v>0</v>
      </c>
      <c r="E13" s="97">
        <v>0</v>
      </c>
      <c r="F13" s="97">
        <v>0</v>
      </c>
      <c r="G13" s="55">
        <v>0</v>
      </c>
      <c r="H13" s="55">
        <v>0</v>
      </c>
      <c r="I13" s="55">
        <v>0</v>
      </c>
      <c r="J13" s="55">
        <v>1</v>
      </c>
      <c r="K13" s="231">
        <v>2</v>
      </c>
      <c r="L13" s="55">
        <v>0</v>
      </c>
      <c r="M13" s="231">
        <v>0</v>
      </c>
      <c r="N13" s="175">
        <f>SUM(Table1527[[#This Row],[Jan.
2020]:[Dec.
2020]])</f>
        <v>3</v>
      </c>
      <c r="O13" s="176">
        <f>AVERAGE(Table1527[[#This Row],[Jan.
2020]:[Dec.
2020]])</f>
        <v>0.25</v>
      </c>
      <c r="P13" s="42"/>
      <c r="Q13" s="42"/>
      <c r="R13" s="42"/>
    </row>
    <row r="14" spans="1:18" ht="15.75" x14ac:dyDescent="0.25">
      <c r="A14" s="85" t="s">
        <v>12</v>
      </c>
      <c r="B14" s="97">
        <v>9</v>
      </c>
      <c r="C14" s="97">
        <v>3</v>
      </c>
      <c r="D14" s="97">
        <v>0</v>
      </c>
      <c r="E14" s="97">
        <v>14</v>
      </c>
      <c r="F14" s="97">
        <v>0</v>
      </c>
      <c r="G14" s="55">
        <v>0</v>
      </c>
      <c r="H14" s="55">
        <v>2</v>
      </c>
      <c r="I14" s="55">
        <v>0</v>
      </c>
      <c r="J14" s="55">
        <v>2</v>
      </c>
      <c r="K14" s="231">
        <v>3</v>
      </c>
      <c r="L14" s="55">
        <v>2</v>
      </c>
      <c r="M14" s="231">
        <v>9</v>
      </c>
      <c r="N14" s="175">
        <f>SUM(Table1527[[#This Row],[Jan.
2020]:[Dec.
2020]])</f>
        <v>44</v>
      </c>
      <c r="O14" s="176">
        <f>AVERAGE(Table1527[[#This Row],[Jan.
2020]:[Dec.
2020]])</f>
        <v>3.6666666666666665</v>
      </c>
      <c r="P14" s="42"/>
      <c r="Q14" s="42"/>
      <c r="R14" s="42"/>
    </row>
    <row r="15" spans="1:18" ht="16.5" thickBot="1" x14ac:dyDescent="0.3">
      <c r="A15" s="211" t="s">
        <v>13</v>
      </c>
      <c r="B15" s="212">
        <v>2</v>
      </c>
      <c r="C15" s="212">
        <v>0</v>
      </c>
      <c r="D15" s="212">
        <v>1</v>
      </c>
      <c r="E15" s="212">
        <v>4</v>
      </c>
      <c r="F15" s="212">
        <v>1</v>
      </c>
      <c r="G15" s="213">
        <v>1</v>
      </c>
      <c r="H15" s="213">
        <v>2</v>
      </c>
      <c r="I15" s="213">
        <v>0</v>
      </c>
      <c r="J15" s="213">
        <v>3</v>
      </c>
      <c r="K15" s="104">
        <v>5</v>
      </c>
      <c r="L15" s="213">
        <v>2</v>
      </c>
      <c r="M15" s="231">
        <v>4</v>
      </c>
      <c r="N15" s="222">
        <f>SUM(Table1527[[#This Row],[Jan.
2020]:[Dec.
2020]])</f>
        <v>25</v>
      </c>
      <c r="O15" s="223">
        <f>AVERAGE(Table1527[[#This Row],[Jan.
2020]:[Dec.
2020]])</f>
        <v>2.0833333333333335</v>
      </c>
      <c r="P15" s="42"/>
      <c r="Q15" s="42"/>
      <c r="R15" s="42"/>
    </row>
    <row r="16" spans="1:18" x14ac:dyDescent="0.25">
      <c r="A16" s="11"/>
      <c r="B16" s="11"/>
      <c r="C16" s="11"/>
      <c r="D16" s="11"/>
      <c r="E16" s="11"/>
      <c r="F16" s="11"/>
      <c r="G16" s="11"/>
      <c r="H16" s="11"/>
      <c r="I16" s="11"/>
      <c r="J16" s="11"/>
      <c r="K16" s="11"/>
      <c r="L16" s="11"/>
      <c r="M16" s="11"/>
      <c r="N16" s="11"/>
      <c r="O16" s="11"/>
      <c r="P16" s="42"/>
    </row>
    <row r="17" spans="1:16" ht="47.45" customHeight="1" x14ac:dyDescent="0.25">
      <c r="A17" s="158" t="s">
        <v>18</v>
      </c>
      <c r="B17" s="186" t="s">
        <v>151</v>
      </c>
      <c r="C17" s="186" t="s">
        <v>175</v>
      </c>
      <c r="D17" s="225" t="s">
        <v>195</v>
      </c>
      <c r="E17" s="186" t="s">
        <v>221</v>
      </c>
      <c r="F17" s="186" t="s">
        <v>233</v>
      </c>
      <c r="G17" s="186" t="s">
        <v>298</v>
      </c>
      <c r="H17" s="186" t="s">
        <v>299</v>
      </c>
      <c r="I17" s="186" t="s">
        <v>317</v>
      </c>
      <c r="J17" s="186" t="s">
        <v>332</v>
      </c>
      <c r="K17" s="186" t="s">
        <v>351</v>
      </c>
      <c r="L17" s="186" t="s">
        <v>369</v>
      </c>
      <c r="M17" s="186" t="s">
        <v>393</v>
      </c>
      <c r="N17" s="186" t="s">
        <v>235</v>
      </c>
      <c r="O17" s="252" t="s">
        <v>176</v>
      </c>
      <c r="P17" s="42"/>
    </row>
    <row r="18" spans="1:16" ht="17.25" customHeight="1" x14ac:dyDescent="0.25">
      <c r="A18" s="226" t="s">
        <v>29</v>
      </c>
      <c r="B18" s="100">
        <v>4</v>
      </c>
      <c r="C18" s="100">
        <v>3</v>
      </c>
      <c r="D18" s="100">
        <v>3</v>
      </c>
      <c r="E18" s="100">
        <v>2</v>
      </c>
      <c r="F18" s="100">
        <v>4</v>
      </c>
      <c r="G18" s="100">
        <v>4</v>
      </c>
      <c r="H18" s="231">
        <v>2</v>
      </c>
      <c r="I18" s="231">
        <v>2</v>
      </c>
      <c r="J18" s="231">
        <v>1</v>
      </c>
      <c r="K18" s="231">
        <v>5</v>
      </c>
      <c r="L18" s="231">
        <v>5</v>
      </c>
      <c r="M18" s="231">
        <v>7</v>
      </c>
      <c r="N18" s="224">
        <f>SUM(Table14628[[#This Row],[Jan.
2020]:[Dec.
2020]])</f>
        <v>42</v>
      </c>
      <c r="O18" s="227">
        <f>AVERAGE(Table14628[[#This Row],[Jan.
2020]:[Dec.
2020]])</f>
        <v>3.5</v>
      </c>
    </row>
    <row r="19" spans="1:16" ht="15.75" x14ac:dyDescent="0.25">
      <c r="A19" s="226" t="s">
        <v>28</v>
      </c>
      <c r="B19" s="100">
        <v>0</v>
      </c>
      <c r="C19" s="100">
        <v>0</v>
      </c>
      <c r="D19" s="100">
        <v>0</v>
      </c>
      <c r="E19" s="100">
        <v>0</v>
      </c>
      <c r="F19" s="100">
        <v>0</v>
      </c>
      <c r="G19" s="100">
        <v>0</v>
      </c>
      <c r="H19" s="231">
        <v>0</v>
      </c>
      <c r="I19" s="231">
        <v>0</v>
      </c>
      <c r="J19" s="231">
        <v>0</v>
      </c>
      <c r="K19" s="231">
        <v>0</v>
      </c>
      <c r="L19" s="231">
        <v>0</v>
      </c>
      <c r="M19" s="231">
        <v>0</v>
      </c>
      <c r="N19" s="224">
        <f>SUM(Table14628[[#This Row],[Jan.
2020]:[Dec.
2020]])</f>
        <v>0</v>
      </c>
      <c r="O19" s="227">
        <f>AVERAGE(Table14628[[#This Row],[Jan.
2020]:[Dec.
2020]])</f>
        <v>0</v>
      </c>
    </row>
    <row r="20" spans="1:16" ht="15.75" x14ac:dyDescent="0.25">
      <c r="A20" s="228" t="s">
        <v>2</v>
      </c>
      <c r="B20" s="100">
        <v>2</v>
      </c>
      <c r="C20" s="100">
        <v>1</v>
      </c>
      <c r="D20" s="100">
        <v>1</v>
      </c>
      <c r="E20" s="100">
        <v>1</v>
      </c>
      <c r="F20" s="100">
        <v>2</v>
      </c>
      <c r="G20" s="100">
        <v>0</v>
      </c>
      <c r="H20" s="231">
        <v>1</v>
      </c>
      <c r="I20" s="231">
        <v>2</v>
      </c>
      <c r="J20" s="231">
        <v>0</v>
      </c>
      <c r="K20" s="231">
        <v>1</v>
      </c>
      <c r="L20" s="231">
        <v>2</v>
      </c>
      <c r="M20" s="231">
        <v>0</v>
      </c>
      <c r="N20" s="224">
        <f>SUM(Table14628[[#This Row],[Jan.
2020]:[Dec.
2020]])</f>
        <v>13</v>
      </c>
      <c r="O20" s="227">
        <f>AVERAGE(Table14628[[#This Row],[Jan.
2020]:[Dec.
2020]])</f>
        <v>1.0833333333333333</v>
      </c>
    </row>
    <row r="21" spans="1:16" ht="15.75" x14ac:dyDescent="0.25">
      <c r="A21" s="228" t="s">
        <v>3</v>
      </c>
      <c r="B21" s="100">
        <v>2</v>
      </c>
      <c r="C21" s="100">
        <v>0</v>
      </c>
      <c r="D21" s="100">
        <v>1</v>
      </c>
      <c r="E21" s="100">
        <v>1</v>
      </c>
      <c r="F21" s="100">
        <v>3</v>
      </c>
      <c r="G21" s="100">
        <v>0</v>
      </c>
      <c r="H21" s="231">
        <v>0</v>
      </c>
      <c r="I21" s="231">
        <v>1</v>
      </c>
      <c r="J21" s="231">
        <v>1</v>
      </c>
      <c r="K21" s="231">
        <v>4</v>
      </c>
      <c r="L21" s="231">
        <v>2</v>
      </c>
      <c r="M21" s="231">
        <v>2</v>
      </c>
      <c r="N21" s="224">
        <f>SUM(Table14628[[#This Row],[Jan.
2020]:[Dec.
2020]])</f>
        <v>17</v>
      </c>
      <c r="O21" s="227">
        <f>AVERAGE(Table14628[[#This Row],[Jan.
2020]:[Dec.
2020]])</f>
        <v>1.4166666666666667</v>
      </c>
    </row>
    <row r="22" spans="1:16" ht="15.75" x14ac:dyDescent="0.25">
      <c r="A22" s="228" t="s">
        <v>124</v>
      </c>
      <c r="B22" s="100">
        <v>0</v>
      </c>
      <c r="C22" s="100">
        <v>0</v>
      </c>
      <c r="D22" s="100">
        <v>0</v>
      </c>
      <c r="E22" s="100">
        <v>0</v>
      </c>
      <c r="F22" s="100">
        <v>0</v>
      </c>
      <c r="G22" s="100">
        <v>0</v>
      </c>
      <c r="H22" s="231">
        <v>0</v>
      </c>
      <c r="I22" s="231">
        <v>0</v>
      </c>
      <c r="J22" s="231">
        <v>0</v>
      </c>
      <c r="K22" s="231">
        <v>0</v>
      </c>
      <c r="L22" s="231">
        <v>0</v>
      </c>
      <c r="M22" s="231">
        <v>0</v>
      </c>
      <c r="N22" s="224">
        <f>SUM(Table14628[[#This Row],[Jan.
2020]:[Dec.
2020]])</f>
        <v>0</v>
      </c>
      <c r="O22" s="227">
        <f>AVERAGE(Table14628[[#This Row],[Jan.
2020]:[Dec.
2020]])</f>
        <v>0</v>
      </c>
    </row>
    <row r="23" spans="1:16" ht="15.75" x14ac:dyDescent="0.25">
      <c r="A23" s="228" t="s">
        <v>125</v>
      </c>
      <c r="B23" s="100">
        <v>1</v>
      </c>
      <c r="C23" s="100">
        <v>0</v>
      </c>
      <c r="D23" s="100">
        <v>0</v>
      </c>
      <c r="E23" s="100">
        <v>1</v>
      </c>
      <c r="F23" s="100">
        <v>1</v>
      </c>
      <c r="G23" s="100">
        <v>0</v>
      </c>
      <c r="H23" s="231">
        <v>2</v>
      </c>
      <c r="I23" s="231">
        <v>0</v>
      </c>
      <c r="J23" s="231">
        <v>0</v>
      </c>
      <c r="K23" s="231">
        <v>0</v>
      </c>
      <c r="L23" s="231">
        <v>0</v>
      </c>
      <c r="M23" s="231">
        <v>0</v>
      </c>
      <c r="N23" s="224">
        <f>SUM(Table14628[[#This Row],[Jan.
2020]:[Dec.
2020]])</f>
        <v>5</v>
      </c>
      <c r="O23" s="227">
        <f>AVERAGE(Table14628[[#This Row],[Jan.
2020]:[Dec.
2020]])</f>
        <v>0.41666666666666669</v>
      </c>
    </row>
    <row r="24" spans="1:16" ht="15.75" x14ac:dyDescent="0.25">
      <c r="A24" s="228" t="s">
        <v>6</v>
      </c>
      <c r="B24" s="100">
        <v>3</v>
      </c>
      <c r="C24" s="100">
        <v>3</v>
      </c>
      <c r="D24" s="100">
        <v>0</v>
      </c>
      <c r="E24" s="100">
        <v>0</v>
      </c>
      <c r="F24" s="100">
        <v>0</v>
      </c>
      <c r="G24" s="100">
        <v>3</v>
      </c>
      <c r="H24" s="231">
        <v>3</v>
      </c>
      <c r="I24" s="231">
        <v>3</v>
      </c>
      <c r="J24" s="231">
        <v>3</v>
      </c>
      <c r="K24" s="231">
        <v>3</v>
      </c>
      <c r="L24" s="231">
        <v>3</v>
      </c>
      <c r="M24" s="231">
        <v>3</v>
      </c>
      <c r="N24" s="224">
        <f>SUM(Table14628[[#This Row],[Jan.
2020]:[Dec.
2020]])</f>
        <v>27</v>
      </c>
      <c r="O24" s="227">
        <f>AVERAGE(Table14628[[#This Row],[Jan.
2020]:[Dec.
2020]])</f>
        <v>2.25</v>
      </c>
    </row>
    <row r="25" spans="1:16" ht="15.75" x14ac:dyDescent="0.25">
      <c r="A25" s="228" t="s">
        <v>7</v>
      </c>
      <c r="B25" s="100">
        <v>0</v>
      </c>
      <c r="C25" s="100">
        <v>0</v>
      </c>
      <c r="D25" s="100">
        <v>0</v>
      </c>
      <c r="E25" s="100">
        <v>0</v>
      </c>
      <c r="F25" s="100">
        <v>0</v>
      </c>
      <c r="G25" s="100">
        <v>0</v>
      </c>
      <c r="H25" s="231">
        <v>0</v>
      </c>
      <c r="I25" s="231">
        <v>0</v>
      </c>
      <c r="J25" s="231">
        <v>0</v>
      </c>
      <c r="K25" s="231">
        <v>0</v>
      </c>
      <c r="L25" s="231">
        <v>0</v>
      </c>
      <c r="M25" s="231">
        <v>0</v>
      </c>
      <c r="N25" s="224">
        <f>SUM(Table14628[[#This Row],[Jan.
2020]:[Dec.
2020]])</f>
        <v>0</v>
      </c>
      <c r="O25" s="227">
        <f>AVERAGE(Table14628[[#This Row],[Jan.
2020]:[Dec.
2020]])</f>
        <v>0</v>
      </c>
    </row>
    <row r="26" spans="1:16" ht="15.75" x14ac:dyDescent="0.25">
      <c r="A26" s="228" t="s">
        <v>8</v>
      </c>
      <c r="B26" s="100">
        <v>0</v>
      </c>
      <c r="C26" s="100">
        <v>0</v>
      </c>
      <c r="D26" s="100">
        <v>1</v>
      </c>
      <c r="E26" s="100">
        <v>0</v>
      </c>
      <c r="F26" s="100">
        <v>1</v>
      </c>
      <c r="G26" s="100">
        <v>0</v>
      </c>
      <c r="H26" s="231">
        <v>1</v>
      </c>
      <c r="I26" s="231">
        <v>1</v>
      </c>
      <c r="J26" s="231">
        <v>0</v>
      </c>
      <c r="K26" s="231">
        <v>0</v>
      </c>
      <c r="L26" s="231">
        <v>1</v>
      </c>
      <c r="M26" s="231">
        <v>0</v>
      </c>
      <c r="N26" s="224">
        <f>SUM(Table14628[[#This Row],[Jan.
2020]:[Dec.
2020]])</f>
        <v>5</v>
      </c>
      <c r="O26" s="227">
        <f>AVERAGE(Table14628[[#This Row],[Jan.
2020]:[Dec.
2020]])</f>
        <v>0.41666666666666669</v>
      </c>
    </row>
    <row r="27" spans="1:16" ht="15.75" x14ac:dyDescent="0.25">
      <c r="A27" s="228" t="s">
        <v>9</v>
      </c>
      <c r="B27" s="100">
        <v>0</v>
      </c>
      <c r="C27" s="100">
        <v>0</v>
      </c>
      <c r="D27" s="100">
        <v>0</v>
      </c>
      <c r="E27" s="100">
        <v>0</v>
      </c>
      <c r="F27" s="100">
        <v>0</v>
      </c>
      <c r="G27" s="100">
        <v>0</v>
      </c>
      <c r="H27" s="231">
        <v>0</v>
      </c>
      <c r="I27" s="231">
        <v>2</v>
      </c>
      <c r="J27" s="231">
        <v>0</v>
      </c>
      <c r="K27" s="231">
        <v>0</v>
      </c>
      <c r="L27" s="231">
        <v>0</v>
      </c>
      <c r="M27" s="231">
        <v>0</v>
      </c>
      <c r="N27" s="224">
        <f>SUM(Table14628[[#This Row],[Jan.
2020]:[Dec.
2020]])</f>
        <v>2</v>
      </c>
      <c r="O27" s="227">
        <f>AVERAGE(Table14628[[#This Row],[Jan.
2020]:[Dec.
2020]])</f>
        <v>0.16666666666666666</v>
      </c>
    </row>
    <row r="28" spans="1:16" ht="15.75" x14ac:dyDescent="0.25">
      <c r="A28" s="228" t="s">
        <v>146</v>
      </c>
      <c r="B28" s="100">
        <v>0</v>
      </c>
      <c r="C28" s="100">
        <v>0</v>
      </c>
      <c r="D28" s="100">
        <v>0</v>
      </c>
      <c r="E28" s="100">
        <v>0</v>
      </c>
      <c r="F28" s="100">
        <v>0</v>
      </c>
      <c r="G28" s="100">
        <v>0</v>
      </c>
      <c r="H28" s="231">
        <v>0</v>
      </c>
      <c r="I28" s="231">
        <v>0</v>
      </c>
      <c r="J28" s="231">
        <v>0</v>
      </c>
      <c r="K28" s="231">
        <v>0</v>
      </c>
      <c r="L28" s="231">
        <v>0</v>
      </c>
      <c r="M28" s="231">
        <v>0</v>
      </c>
      <c r="N28" s="224">
        <f>SUM(Table14628[[#This Row],[Jan.
2020]:[Dec.
2020]])</f>
        <v>0</v>
      </c>
      <c r="O28" s="227">
        <f>AVERAGE(Table14628[[#This Row],[Jan.
2020]:[Dec.
2020]])</f>
        <v>0</v>
      </c>
    </row>
    <row r="29" spans="1:16" ht="15.75" x14ac:dyDescent="0.25">
      <c r="A29" s="228" t="s">
        <v>11</v>
      </c>
      <c r="B29" s="100">
        <v>0</v>
      </c>
      <c r="C29" s="100">
        <v>0</v>
      </c>
      <c r="D29" s="100">
        <v>0</v>
      </c>
      <c r="E29" s="100">
        <v>0</v>
      </c>
      <c r="F29" s="100">
        <v>0</v>
      </c>
      <c r="G29" s="100">
        <v>0</v>
      </c>
      <c r="H29" s="231">
        <v>0</v>
      </c>
      <c r="I29" s="231">
        <v>0</v>
      </c>
      <c r="J29" s="231">
        <v>0</v>
      </c>
      <c r="K29" s="231">
        <v>0</v>
      </c>
      <c r="L29" s="231">
        <v>0</v>
      </c>
      <c r="M29" s="231">
        <v>0</v>
      </c>
      <c r="N29" s="224">
        <f>SUM(Table14628[[#This Row],[Jan.
2020]:[Dec.
2020]])</f>
        <v>0</v>
      </c>
      <c r="O29" s="227">
        <f>AVERAGE(Table14628[[#This Row],[Jan.
2020]:[Dec.
2020]])</f>
        <v>0</v>
      </c>
    </row>
    <row r="30" spans="1:16" ht="15.75" x14ac:dyDescent="0.25">
      <c r="A30" s="228" t="s">
        <v>12</v>
      </c>
      <c r="B30" s="100">
        <v>0</v>
      </c>
      <c r="C30" s="100">
        <v>0</v>
      </c>
      <c r="D30" s="100">
        <v>0</v>
      </c>
      <c r="E30" s="100">
        <v>0</v>
      </c>
      <c r="F30" s="100">
        <v>0</v>
      </c>
      <c r="G30" s="100">
        <v>2</v>
      </c>
      <c r="H30" s="231">
        <v>2</v>
      </c>
      <c r="I30" s="231">
        <v>0</v>
      </c>
      <c r="J30" s="231">
        <v>12</v>
      </c>
      <c r="K30" s="231">
        <v>3</v>
      </c>
      <c r="L30" s="231">
        <v>2</v>
      </c>
      <c r="M30" s="231">
        <v>7</v>
      </c>
      <c r="N30" s="224">
        <f>SUM(Table14628[[#This Row],[Jan.
2020]:[Dec.
2020]])</f>
        <v>28</v>
      </c>
      <c r="O30" s="227">
        <f>AVERAGE(Table14628[[#This Row],[Jan.
2020]:[Dec.
2020]])</f>
        <v>2.3333333333333335</v>
      </c>
    </row>
    <row r="31" spans="1:16" ht="15.75" x14ac:dyDescent="0.25">
      <c r="A31" s="229" t="s">
        <v>13</v>
      </c>
      <c r="B31" s="230">
        <v>3</v>
      </c>
      <c r="C31" s="230">
        <v>0</v>
      </c>
      <c r="D31" s="230">
        <v>0</v>
      </c>
      <c r="E31" s="230">
        <v>4</v>
      </c>
      <c r="F31" s="230">
        <v>0</v>
      </c>
      <c r="G31" s="230">
        <v>0</v>
      </c>
      <c r="H31" s="233">
        <v>1</v>
      </c>
      <c r="I31" s="233">
        <v>0</v>
      </c>
      <c r="J31" s="233">
        <v>6</v>
      </c>
      <c r="K31" s="233">
        <v>3</v>
      </c>
      <c r="L31" s="233">
        <v>1</v>
      </c>
      <c r="M31" s="231">
        <v>1</v>
      </c>
      <c r="N31" s="242">
        <f>SUM(Table14628[[#This Row],[Jan.
2020]:[Dec.
2020]])</f>
        <v>19</v>
      </c>
      <c r="O31" s="243">
        <f>AVERAGE(Table14628[[#This Row],[Jan.
2020]:[Dec.
2020]])</f>
        <v>1.5833333333333333</v>
      </c>
    </row>
    <row r="35" spans="8:8" x14ac:dyDescent="0.25">
      <c r="H35" s="30" t="s">
        <v>275</v>
      </c>
    </row>
  </sheetData>
  <phoneticPr fontId="22" type="noConversion"/>
  <printOptions horizontalCentered="1" verticalCentered="1"/>
  <pageMargins left="0" right="0" top="0" bottom="0.5" header="0.25" footer="0.25"/>
  <pageSetup paperSize="9" scale="95" orientation="landscape" r:id="rId1"/>
  <headerFooter>
    <oddFooter>&amp;L&amp;"-,Bold Italic"&amp;12Rolling Data - LTC &amp; PS Indicatos&amp;C&amp;"-,Bold Italic"&amp;12Page: &amp;P&amp;R&amp;10fn: &amp;F</oddFooter>
  </headerFooter>
  <ignoredErrors>
    <ignoredError sqref="N4:N15 O3:O15" calculatedColum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workbookViewId="0">
      <selection activeCell="B21" sqref="B21:C21"/>
    </sheetView>
  </sheetViews>
  <sheetFormatPr defaultRowHeight="15" x14ac:dyDescent="0.25"/>
  <cols>
    <col min="1" max="1" width="32.42578125" customWidth="1"/>
    <col min="2" max="2" width="10.42578125" style="2" customWidth="1"/>
    <col min="3" max="3" width="120.7109375" customWidth="1"/>
  </cols>
  <sheetData>
    <row r="1" spans="1:3" ht="15.75" x14ac:dyDescent="0.25">
      <c r="A1" s="89" t="s">
        <v>27</v>
      </c>
      <c r="B1" s="90" t="s">
        <v>131</v>
      </c>
      <c r="C1" s="91">
        <v>2020</v>
      </c>
    </row>
    <row r="2" spans="1:3" ht="31.5" x14ac:dyDescent="0.25">
      <c r="A2" s="72" t="s">
        <v>1</v>
      </c>
      <c r="B2" s="101" t="s">
        <v>191</v>
      </c>
      <c r="C2" s="102" t="s">
        <v>192</v>
      </c>
    </row>
    <row r="3" spans="1:3" x14ac:dyDescent="0.25">
      <c r="A3" s="73" t="s">
        <v>0</v>
      </c>
      <c r="B3" s="48">
        <v>98</v>
      </c>
      <c r="C3" s="59" t="s">
        <v>160</v>
      </c>
    </row>
    <row r="4" spans="1:3" ht="30" x14ac:dyDescent="0.25">
      <c r="A4" s="58" t="s">
        <v>2</v>
      </c>
      <c r="B4" s="48">
        <v>6</v>
      </c>
      <c r="C4" s="59" t="s">
        <v>153</v>
      </c>
    </row>
    <row r="5" spans="1:3" ht="45" x14ac:dyDescent="0.25">
      <c r="A5" s="58" t="s">
        <v>3</v>
      </c>
      <c r="B5" s="48">
        <v>4</v>
      </c>
      <c r="C5" s="59" t="s">
        <v>154</v>
      </c>
    </row>
    <row r="6" spans="1:3" ht="45" x14ac:dyDescent="0.25">
      <c r="A6" s="58" t="s">
        <v>4</v>
      </c>
      <c r="B6" s="48">
        <v>1</v>
      </c>
      <c r="C6" s="59" t="s">
        <v>162</v>
      </c>
    </row>
    <row r="7" spans="1:3" ht="45" x14ac:dyDescent="0.25">
      <c r="A7" s="58" t="s">
        <v>5</v>
      </c>
      <c r="B7" s="48">
        <v>5</v>
      </c>
      <c r="C7" s="59" t="s">
        <v>158</v>
      </c>
    </row>
    <row r="8" spans="1:3" x14ac:dyDescent="0.25">
      <c r="A8" s="58" t="s">
        <v>6</v>
      </c>
      <c r="B8" s="48">
        <v>3</v>
      </c>
      <c r="C8" s="59" t="s">
        <v>155</v>
      </c>
    </row>
    <row r="9" spans="1:3" ht="30" x14ac:dyDescent="0.25">
      <c r="A9" s="58" t="s">
        <v>7</v>
      </c>
      <c r="B9" s="48">
        <v>1</v>
      </c>
      <c r="C9" s="59" t="s">
        <v>156</v>
      </c>
    </row>
    <row r="10" spans="1:3" x14ac:dyDescent="0.25">
      <c r="A10" s="58" t="s">
        <v>8</v>
      </c>
      <c r="B10" s="48">
        <v>1</v>
      </c>
      <c r="C10" s="59" t="s">
        <v>157</v>
      </c>
    </row>
    <row r="11" spans="1:3" x14ac:dyDescent="0.25">
      <c r="A11" s="58" t="s">
        <v>9</v>
      </c>
      <c r="B11" s="48">
        <v>0</v>
      </c>
      <c r="C11" s="59"/>
    </row>
    <row r="12" spans="1:3" x14ac:dyDescent="0.25">
      <c r="A12" s="58" t="s">
        <v>10</v>
      </c>
      <c r="B12" s="48">
        <v>0</v>
      </c>
      <c r="C12" s="59"/>
    </row>
    <row r="13" spans="1:3" x14ac:dyDescent="0.25">
      <c r="A13" s="58" t="s">
        <v>11</v>
      </c>
      <c r="B13" s="48">
        <v>0</v>
      </c>
      <c r="C13" s="59"/>
    </row>
    <row r="14" spans="1:3" ht="75" x14ac:dyDescent="0.25">
      <c r="A14" s="58" t="s">
        <v>12</v>
      </c>
      <c r="B14" s="48">
        <v>9</v>
      </c>
      <c r="C14" s="59" t="s">
        <v>161</v>
      </c>
    </row>
    <row r="15" spans="1:3" x14ac:dyDescent="0.25">
      <c r="A15" s="58" t="s">
        <v>13</v>
      </c>
      <c r="B15" s="48">
        <v>2</v>
      </c>
      <c r="C15" s="59" t="s">
        <v>163</v>
      </c>
    </row>
    <row r="16" spans="1:3" x14ac:dyDescent="0.25">
      <c r="A16" s="60" t="s">
        <v>14</v>
      </c>
      <c r="B16" s="48"/>
      <c r="C16" s="59"/>
    </row>
    <row r="17" spans="1:3" ht="137.65" customHeight="1" x14ac:dyDescent="0.25">
      <c r="A17" s="61" t="s">
        <v>15</v>
      </c>
      <c r="B17" s="48"/>
      <c r="C17" s="59" t="s">
        <v>159</v>
      </c>
    </row>
    <row r="18" spans="1:3" ht="30" x14ac:dyDescent="0.25">
      <c r="A18" s="61" t="s">
        <v>16</v>
      </c>
      <c r="B18" s="48"/>
      <c r="C18" s="59" t="s">
        <v>164</v>
      </c>
    </row>
    <row r="19" spans="1:3" x14ac:dyDescent="0.25">
      <c r="A19" s="61" t="s">
        <v>17</v>
      </c>
      <c r="B19" s="48"/>
      <c r="C19" s="59"/>
    </row>
    <row r="20" spans="1:3" x14ac:dyDescent="0.25">
      <c r="A20" s="12"/>
      <c r="B20" s="13"/>
      <c r="C20" s="12"/>
    </row>
    <row r="21" spans="1:3" ht="39" customHeight="1" x14ac:dyDescent="0.25">
      <c r="A21" s="32" t="s">
        <v>18</v>
      </c>
      <c r="B21" s="98" t="s">
        <v>191</v>
      </c>
      <c r="C21" s="99" t="s">
        <v>192</v>
      </c>
    </row>
    <row r="22" spans="1:3" x14ac:dyDescent="0.25">
      <c r="A22" s="87" t="s">
        <v>29</v>
      </c>
      <c r="B22" s="29">
        <v>73</v>
      </c>
      <c r="C22" s="88" t="s">
        <v>169</v>
      </c>
    </row>
    <row r="23" spans="1:3" x14ac:dyDescent="0.25">
      <c r="A23" s="87" t="s">
        <v>28</v>
      </c>
      <c r="B23" s="29">
        <v>18</v>
      </c>
      <c r="C23" s="51"/>
    </row>
    <row r="24" spans="1:3" x14ac:dyDescent="0.25">
      <c r="A24" s="47" t="s">
        <v>2</v>
      </c>
      <c r="B24" s="29">
        <v>2</v>
      </c>
      <c r="C24" s="51"/>
    </row>
    <row r="25" spans="1:3" x14ac:dyDescent="0.25">
      <c r="A25" s="47" t="s">
        <v>3</v>
      </c>
      <c r="B25" s="29">
        <v>2</v>
      </c>
      <c r="C25" s="51" t="s">
        <v>170</v>
      </c>
    </row>
    <row r="26" spans="1:3" x14ac:dyDescent="0.25">
      <c r="A26" s="47" t="s">
        <v>4</v>
      </c>
      <c r="B26" s="29">
        <v>0</v>
      </c>
      <c r="C26" s="51"/>
    </row>
    <row r="27" spans="1:3" x14ac:dyDescent="0.25">
      <c r="A27" s="47" t="s">
        <v>5</v>
      </c>
      <c r="B27" s="29">
        <v>1</v>
      </c>
      <c r="C27" s="51" t="s">
        <v>149</v>
      </c>
    </row>
    <row r="28" spans="1:3" x14ac:dyDescent="0.25">
      <c r="A28" s="47" t="s">
        <v>6</v>
      </c>
      <c r="B28" s="29">
        <v>3</v>
      </c>
      <c r="C28" s="51"/>
    </row>
    <row r="29" spans="1:3" x14ac:dyDescent="0.25">
      <c r="A29" s="47" t="s">
        <v>7</v>
      </c>
      <c r="B29" s="29">
        <v>0</v>
      </c>
      <c r="C29" s="51"/>
    </row>
    <row r="30" spans="1:3" x14ac:dyDescent="0.25">
      <c r="A30" s="47" t="s">
        <v>8</v>
      </c>
      <c r="B30" s="29">
        <v>0</v>
      </c>
      <c r="C30" s="51"/>
    </row>
    <row r="31" spans="1:3" x14ac:dyDescent="0.25">
      <c r="A31" s="47" t="s">
        <v>9</v>
      </c>
      <c r="B31" s="29">
        <v>0</v>
      </c>
      <c r="C31" s="51"/>
    </row>
    <row r="32" spans="1:3" x14ac:dyDescent="0.25">
      <c r="A32" s="47" t="s">
        <v>10</v>
      </c>
      <c r="B32" s="29">
        <v>0</v>
      </c>
      <c r="C32" s="51"/>
    </row>
    <row r="33" spans="1:3" x14ac:dyDescent="0.25">
      <c r="A33" s="47" t="s">
        <v>11</v>
      </c>
      <c r="B33" s="29">
        <v>0</v>
      </c>
      <c r="C33" s="51"/>
    </row>
    <row r="34" spans="1:3" x14ac:dyDescent="0.25">
      <c r="A34" s="47" t="s">
        <v>12</v>
      </c>
      <c r="B34" s="29">
        <v>0</v>
      </c>
      <c r="C34" s="51" t="s">
        <v>167</v>
      </c>
    </row>
    <row r="35" spans="1:3" x14ac:dyDescent="0.25">
      <c r="A35" s="47" t="s">
        <v>13</v>
      </c>
      <c r="B35" s="29">
        <v>3</v>
      </c>
      <c r="C35" s="51" t="s">
        <v>168</v>
      </c>
    </row>
    <row r="36" spans="1:3" x14ac:dyDescent="0.25">
      <c r="A36" s="60" t="s">
        <v>14</v>
      </c>
      <c r="B36" s="29"/>
      <c r="C36" s="51"/>
    </row>
    <row r="37" spans="1:3" ht="75" x14ac:dyDescent="0.25">
      <c r="A37" s="52" t="s">
        <v>15</v>
      </c>
      <c r="B37" s="29"/>
      <c r="C37" s="51" t="s">
        <v>150</v>
      </c>
    </row>
    <row r="38" spans="1:3" ht="30" x14ac:dyDescent="0.25">
      <c r="A38" s="52" t="s">
        <v>16</v>
      </c>
      <c r="B38" s="29"/>
      <c r="C38" s="51" t="s">
        <v>165</v>
      </c>
    </row>
    <row r="39" spans="1:3" ht="45" x14ac:dyDescent="0.25">
      <c r="A39" s="53" t="s">
        <v>17</v>
      </c>
      <c r="B39" s="67"/>
      <c r="C39" s="54" t="s">
        <v>166</v>
      </c>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C10" sqref="C10"/>
    </sheetView>
  </sheetViews>
  <sheetFormatPr defaultRowHeight="15" x14ac:dyDescent="0.25"/>
  <cols>
    <col min="1" max="1" width="32.42578125" customWidth="1"/>
    <col min="2" max="2" width="10.42578125" style="2" customWidth="1"/>
    <col min="3" max="3" width="120.7109375" customWidth="1"/>
  </cols>
  <sheetData>
    <row r="1" spans="1:3" ht="15.75" x14ac:dyDescent="0.25">
      <c r="A1" s="36" t="s">
        <v>27</v>
      </c>
      <c r="B1" s="37" t="s">
        <v>126</v>
      </c>
      <c r="C1" s="38">
        <v>2020</v>
      </c>
    </row>
    <row r="2" spans="1:3" ht="31.5" x14ac:dyDescent="0.25">
      <c r="A2" s="39" t="s">
        <v>1</v>
      </c>
      <c r="B2" s="97" t="s">
        <v>193</v>
      </c>
      <c r="C2" s="41" t="s">
        <v>194</v>
      </c>
    </row>
    <row r="3" spans="1:3" x14ac:dyDescent="0.25">
      <c r="A3" s="149" t="s">
        <v>0</v>
      </c>
      <c r="B3" s="150">
        <v>99.5</v>
      </c>
      <c r="C3" s="35" t="s">
        <v>213</v>
      </c>
    </row>
    <row r="4" spans="1:3" x14ac:dyDescent="0.25">
      <c r="A4" s="35" t="s">
        <v>2</v>
      </c>
      <c r="B4" s="150">
        <v>0</v>
      </c>
      <c r="C4" s="35"/>
    </row>
    <row r="5" spans="1:3" x14ac:dyDescent="0.25">
      <c r="A5" s="35" t="s">
        <v>3</v>
      </c>
      <c r="B5" s="150">
        <v>2</v>
      </c>
      <c r="C5" s="35" t="s">
        <v>214</v>
      </c>
    </row>
    <row r="6" spans="1:3" x14ac:dyDescent="0.25">
      <c r="A6" s="35" t="s">
        <v>4</v>
      </c>
      <c r="B6" s="150">
        <v>0</v>
      </c>
      <c r="C6" s="35"/>
    </row>
    <row r="7" spans="1:3" x14ac:dyDescent="0.25">
      <c r="A7" s="35" t="s">
        <v>5</v>
      </c>
      <c r="B7" s="150">
        <v>3</v>
      </c>
      <c r="C7" s="35" t="s">
        <v>215</v>
      </c>
    </row>
    <row r="8" spans="1:3" x14ac:dyDescent="0.25">
      <c r="A8" s="35" t="s">
        <v>6</v>
      </c>
      <c r="B8" s="150">
        <v>3</v>
      </c>
      <c r="C8" s="35" t="s">
        <v>216</v>
      </c>
    </row>
    <row r="9" spans="1:3" x14ac:dyDescent="0.25">
      <c r="A9" s="35" t="s">
        <v>7</v>
      </c>
      <c r="B9" s="150">
        <v>0</v>
      </c>
      <c r="C9" s="35"/>
    </row>
    <row r="10" spans="1:3" x14ac:dyDescent="0.25">
      <c r="A10" s="35" t="s">
        <v>8</v>
      </c>
      <c r="B10" s="150">
        <v>0</v>
      </c>
      <c r="C10" s="35"/>
    </row>
    <row r="11" spans="1:3" x14ac:dyDescent="0.25">
      <c r="A11" s="35" t="s">
        <v>9</v>
      </c>
      <c r="B11" s="150">
        <v>0</v>
      </c>
      <c r="C11" s="35"/>
    </row>
    <row r="12" spans="1:3" x14ac:dyDescent="0.25">
      <c r="A12" s="35" t="s">
        <v>10</v>
      </c>
      <c r="B12" s="150">
        <v>0</v>
      </c>
      <c r="C12" s="35"/>
    </row>
    <row r="13" spans="1:3" x14ac:dyDescent="0.25">
      <c r="A13" s="35" t="s">
        <v>11</v>
      </c>
      <c r="B13" s="150">
        <v>0</v>
      </c>
      <c r="C13" s="35"/>
    </row>
    <row r="14" spans="1:3" x14ac:dyDescent="0.25">
      <c r="A14" s="35" t="s">
        <v>12</v>
      </c>
      <c r="B14" s="150">
        <v>3</v>
      </c>
      <c r="C14" s="35" t="s">
        <v>217</v>
      </c>
    </row>
    <row r="15" spans="1:3" x14ac:dyDescent="0.25">
      <c r="A15" s="35" t="s">
        <v>13</v>
      </c>
      <c r="B15" s="150">
        <v>0</v>
      </c>
      <c r="C15" s="35"/>
    </row>
    <row r="16" spans="1:3" x14ac:dyDescent="0.25">
      <c r="A16" s="43" t="s">
        <v>14</v>
      </c>
      <c r="B16" s="34"/>
      <c r="C16" s="35"/>
    </row>
    <row r="17" spans="1:3" ht="90" x14ac:dyDescent="0.25">
      <c r="A17" s="40" t="s">
        <v>15</v>
      </c>
      <c r="B17" s="34"/>
      <c r="C17" s="35" t="s">
        <v>218</v>
      </c>
    </row>
    <row r="18" spans="1:3" ht="30" x14ac:dyDescent="0.25">
      <c r="A18" s="40" t="s">
        <v>16</v>
      </c>
      <c r="B18" s="34"/>
      <c r="C18" s="35" t="s">
        <v>219</v>
      </c>
    </row>
    <row r="19" spans="1:3" ht="30" x14ac:dyDescent="0.25">
      <c r="A19" s="40" t="s">
        <v>17</v>
      </c>
      <c r="B19" s="34"/>
      <c r="C19" s="35" t="s">
        <v>220</v>
      </c>
    </row>
    <row r="20" spans="1:3" x14ac:dyDescent="0.25">
      <c r="A20" s="12"/>
      <c r="B20" s="13"/>
      <c r="C20" s="12"/>
    </row>
    <row r="21" spans="1:3" ht="31.5" x14ac:dyDescent="0.25">
      <c r="A21" s="39" t="s">
        <v>18</v>
      </c>
      <c r="B21" s="97" t="s">
        <v>193</v>
      </c>
      <c r="C21" s="41" t="s">
        <v>172</v>
      </c>
    </row>
    <row r="22" spans="1:3" x14ac:dyDescent="0.25">
      <c r="A22" s="87" t="s">
        <v>29</v>
      </c>
      <c r="B22" s="29">
        <v>74</v>
      </c>
      <c r="C22" s="93" t="s">
        <v>182</v>
      </c>
    </row>
    <row r="23" spans="1:3" x14ac:dyDescent="0.25">
      <c r="A23" s="87" t="s">
        <v>28</v>
      </c>
      <c r="B23" s="29">
        <v>18</v>
      </c>
      <c r="C23" s="51" t="s">
        <v>177</v>
      </c>
    </row>
    <row r="24" spans="1:3" ht="30" x14ac:dyDescent="0.25">
      <c r="A24" s="47" t="s">
        <v>2</v>
      </c>
      <c r="B24" s="29">
        <v>1</v>
      </c>
      <c r="C24" s="51" t="s">
        <v>173</v>
      </c>
    </row>
    <row r="25" spans="1:3" x14ac:dyDescent="0.25">
      <c r="A25" s="47" t="s">
        <v>3</v>
      </c>
      <c r="B25" s="29">
        <v>0</v>
      </c>
      <c r="C25" s="51"/>
    </row>
    <row r="26" spans="1:3" x14ac:dyDescent="0.25">
      <c r="A26" s="47" t="s">
        <v>4</v>
      </c>
      <c r="B26" s="29">
        <v>0</v>
      </c>
      <c r="C26" s="51" t="s">
        <v>178</v>
      </c>
    </row>
    <row r="27" spans="1:3" x14ac:dyDescent="0.25">
      <c r="A27" s="47" t="s">
        <v>5</v>
      </c>
      <c r="B27" s="29">
        <v>0</v>
      </c>
      <c r="C27" s="51"/>
    </row>
    <row r="28" spans="1:3" x14ac:dyDescent="0.25">
      <c r="A28" s="47" t="s">
        <v>6</v>
      </c>
      <c r="B28" s="29">
        <v>3</v>
      </c>
      <c r="C28" s="51"/>
    </row>
    <row r="29" spans="1:3" x14ac:dyDescent="0.25">
      <c r="A29" s="47" t="s">
        <v>7</v>
      </c>
      <c r="B29" s="29">
        <v>0</v>
      </c>
      <c r="C29" s="51"/>
    </row>
    <row r="30" spans="1:3" x14ac:dyDescent="0.25">
      <c r="A30" s="47" t="s">
        <v>8</v>
      </c>
      <c r="B30" s="29">
        <v>0</v>
      </c>
      <c r="C30" s="51"/>
    </row>
    <row r="31" spans="1:3" x14ac:dyDescent="0.25">
      <c r="A31" s="47" t="s">
        <v>9</v>
      </c>
      <c r="B31" s="29">
        <v>0</v>
      </c>
      <c r="C31" s="51"/>
    </row>
    <row r="32" spans="1:3" x14ac:dyDescent="0.25">
      <c r="A32" s="47" t="s">
        <v>10</v>
      </c>
      <c r="B32" s="29">
        <v>0</v>
      </c>
      <c r="C32" s="51"/>
    </row>
    <row r="33" spans="1:3" ht="30" x14ac:dyDescent="0.25">
      <c r="A33" s="47" t="s">
        <v>11</v>
      </c>
      <c r="B33" s="29">
        <v>0</v>
      </c>
      <c r="C33" s="51" t="s">
        <v>179</v>
      </c>
    </row>
    <row r="34" spans="1:3" x14ac:dyDescent="0.25">
      <c r="A34" s="47" t="s">
        <v>12</v>
      </c>
      <c r="B34" s="29">
        <v>0</v>
      </c>
      <c r="C34" s="51"/>
    </row>
    <row r="35" spans="1:3" x14ac:dyDescent="0.25">
      <c r="A35" s="47" t="s">
        <v>13</v>
      </c>
      <c r="B35" s="29">
        <v>0</v>
      </c>
      <c r="C35" s="51"/>
    </row>
    <row r="36" spans="1:3" x14ac:dyDescent="0.25">
      <c r="A36" s="43" t="s">
        <v>14</v>
      </c>
      <c r="B36" s="29"/>
      <c r="C36" s="51"/>
    </row>
    <row r="37" spans="1:3" ht="90" x14ac:dyDescent="0.25">
      <c r="A37" s="52" t="s">
        <v>15</v>
      </c>
      <c r="B37" s="29"/>
      <c r="C37" s="51" t="s">
        <v>180</v>
      </c>
    </row>
    <row r="38" spans="1:3" x14ac:dyDescent="0.25">
      <c r="A38" s="52" t="s">
        <v>16</v>
      </c>
      <c r="B38" s="29"/>
      <c r="C38" s="51" t="s">
        <v>181</v>
      </c>
    </row>
    <row r="39" spans="1:3" ht="120" x14ac:dyDescent="0.25">
      <c r="A39" s="53" t="s">
        <v>17</v>
      </c>
      <c r="B39" s="67"/>
      <c r="C39" s="54" t="s">
        <v>174</v>
      </c>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workbookViewId="0">
      <selection activeCell="C38" sqref="C38"/>
    </sheetView>
  </sheetViews>
  <sheetFormatPr defaultRowHeight="15" x14ac:dyDescent="0.25"/>
  <cols>
    <col min="1" max="1" width="32.42578125" customWidth="1"/>
    <col min="2" max="2" width="10.42578125" style="2" customWidth="1"/>
    <col min="3" max="3" width="120.7109375" customWidth="1"/>
  </cols>
  <sheetData>
    <row r="1" spans="1:3" s="10" customFormat="1" ht="15.75" x14ac:dyDescent="0.25">
      <c r="A1" s="132" t="s">
        <v>27</v>
      </c>
      <c r="B1" s="92" t="s">
        <v>19</v>
      </c>
      <c r="C1" s="123">
        <v>2020</v>
      </c>
    </row>
    <row r="2" spans="1:3" ht="30" x14ac:dyDescent="0.25">
      <c r="A2" s="148" t="s">
        <v>1</v>
      </c>
      <c r="B2" s="34" t="s">
        <v>184</v>
      </c>
      <c r="C2" s="147" t="s">
        <v>196</v>
      </c>
    </row>
    <row r="3" spans="1:3" x14ac:dyDescent="0.25">
      <c r="A3" s="75" t="s">
        <v>0</v>
      </c>
      <c r="B3" s="96">
        <v>98</v>
      </c>
      <c r="C3" s="51"/>
    </row>
    <row r="4" spans="1:3" x14ac:dyDescent="0.25">
      <c r="A4" s="47" t="s">
        <v>2</v>
      </c>
      <c r="B4" s="29">
        <v>4</v>
      </c>
      <c r="C4" s="51" t="s">
        <v>204</v>
      </c>
    </row>
    <row r="5" spans="1:3" x14ac:dyDescent="0.25">
      <c r="A5" s="47" t="s">
        <v>3</v>
      </c>
      <c r="B5" s="29">
        <v>3</v>
      </c>
      <c r="C5" s="51" t="s">
        <v>205</v>
      </c>
    </row>
    <row r="6" spans="1:3" x14ac:dyDescent="0.25">
      <c r="A6" s="47" t="s">
        <v>4</v>
      </c>
      <c r="B6" s="29">
        <v>0</v>
      </c>
      <c r="C6" s="51"/>
    </row>
    <row r="7" spans="1:3" x14ac:dyDescent="0.25">
      <c r="A7" s="47" t="s">
        <v>5</v>
      </c>
      <c r="B7" s="29">
        <v>0</v>
      </c>
      <c r="C7" s="51" t="s">
        <v>206</v>
      </c>
    </row>
    <row r="8" spans="1:3" x14ac:dyDescent="0.25">
      <c r="A8" s="47" t="s">
        <v>6</v>
      </c>
      <c r="B8" s="29">
        <v>0</v>
      </c>
      <c r="C8" s="51"/>
    </row>
    <row r="9" spans="1:3" x14ac:dyDescent="0.25">
      <c r="A9" s="47" t="s">
        <v>7</v>
      </c>
      <c r="B9" s="29">
        <v>1</v>
      </c>
      <c r="C9" s="51" t="s">
        <v>207</v>
      </c>
    </row>
    <row r="10" spans="1:3" x14ac:dyDescent="0.25">
      <c r="A10" s="47" t="s">
        <v>8</v>
      </c>
      <c r="B10" s="29">
        <v>0</v>
      </c>
      <c r="C10" s="51"/>
    </row>
    <row r="11" spans="1:3" x14ac:dyDescent="0.25">
      <c r="A11" s="47" t="s">
        <v>9</v>
      </c>
      <c r="B11" s="29">
        <v>0</v>
      </c>
      <c r="C11" s="51"/>
    </row>
    <row r="12" spans="1:3" x14ac:dyDescent="0.25">
      <c r="A12" s="47" t="s">
        <v>10</v>
      </c>
      <c r="B12" s="29">
        <v>1</v>
      </c>
      <c r="C12" s="51" t="s">
        <v>208</v>
      </c>
    </row>
    <row r="13" spans="1:3" x14ac:dyDescent="0.25">
      <c r="A13" s="47" t="s">
        <v>11</v>
      </c>
      <c r="B13" s="29">
        <v>0</v>
      </c>
      <c r="C13" s="51"/>
    </row>
    <row r="14" spans="1:3" x14ac:dyDescent="0.25">
      <c r="A14" s="47" t="s">
        <v>12</v>
      </c>
      <c r="B14" s="29">
        <v>0</v>
      </c>
      <c r="C14" s="51"/>
    </row>
    <row r="15" spans="1:3" x14ac:dyDescent="0.25">
      <c r="A15" s="47" t="s">
        <v>13</v>
      </c>
      <c r="B15" s="29">
        <v>1</v>
      </c>
      <c r="C15" s="51" t="s">
        <v>209</v>
      </c>
    </row>
    <row r="16" spans="1:3" x14ac:dyDescent="0.25">
      <c r="A16" s="64" t="s">
        <v>14</v>
      </c>
      <c r="B16" s="29"/>
      <c r="C16" s="51"/>
    </row>
    <row r="17" spans="1:3" ht="45" x14ac:dyDescent="0.25">
      <c r="A17" s="52" t="s">
        <v>15</v>
      </c>
      <c r="B17" s="29"/>
      <c r="C17" s="51" t="s">
        <v>210</v>
      </c>
    </row>
    <row r="18" spans="1:3" ht="50.65" customHeight="1" x14ac:dyDescent="0.25">
      <c r="A18" s="52" t="s">
        <v>16</v>
      </c>
      <c r="B18" s="29"/>
      <c r="C18" s="51" t="s">
        <v>211</v>
      </c>
    </row>
    <row r="19" spans="1:3" ht="30" x14ac:dyDescent="0.25">
      <c r="A19" s="53" t="s">
        <v>17</v>
      </c>
      <c r="B19" s="67"/>
      <c r="C19" s="54" t="s">
        <v>212</v>
      </c>
    </row>
    <row r="20" spans="1:3" x14ac:dyDescent="0.25">
      <c r="A20" s="12"/>
      <c r="B20" s="13"/>
      <c r="C20" s="12"/>
    </row>
    <row r="21" spans="1:3" ht="30" x14ac:dyDescent="0.25">
      <c r="A21" s="32" t="s">
        <v>18</v>
      </c>
      <c r="B21" s="28" t="s">
        <v>184</v>
      </c>
      <c r="C21" s="66" t="s">
        <v>196</v>
      </c>
    </row>
    <row r="22" spans="1:3" x14ac:dyDescent="0.25">
      <c r="A22" s="146" t="s">
        <v>29</v>
      </c>
      <c r="B22" s="29">
        <v>74</v>
      </c>
      <c r="C22" s="51" t="s">
        <v>197</v>
      </c>
    </row>
    <row r="23" spans="1:3" x14ac:dyDescent="0.25">
      <c r="A23" s="146" t="s">
        <v>28</v>
      </c>
      <c r="B23" s="29">
        <v>18</v>
      </c>
      <c r="C23" s="51"/>
    </row>
    <row r="24" spans="1:3" x14ac:dyDescent="0.25">
      <c r="A24" s="47" t="s">
        <v>2</v>
      </c>
      <c r="B24" s="29">
        <v>1</v>
      </c>
      <c r="C24" s="51"/>
    </row>
    <row r="25" spans="1:3" x14ac:dyDescent="0.25">
      <c r="A25" s="47" t="s">
        <v>3</v>
      </c>
      <c r="B25" s="29">
        <v>1</v>
      </c>
      <c r="C25" s="51"/>
    </row>
    <row r="26" spans="1:3" x14ac:dyDescent="0.25">
      <c r="A26" s="47" t="s">
        <v>4</v>
      </c>
      <c r="B26" s="29">
        <v>0</v>
      </c>
      <c r="C26" s="51"/>
    </row>
    <row r="27" spans="1:3" x14ac:dyDescent="0.25">
      <c r="A27" s="47" t="s">
        <v>5</v>
      </c>
      <c r="B27" s="29">
        <v>0</v>
      </c>
      <c r="C27" s="51"/>
    </row>
    <row r="28" spans="1:3" x14ac:dyDescent="0.25">
      <c r="A28" s="47" t="s">
        <v>6</v>
      </c>
      <c r="B28" s="29">
        <v>0</v>
      </c>
      <c r="C28" s="51" t="s">
        <v>198</v>
      </c>
    </row>
    <row r="29" spans="1:3" x14ac:dyDescent="0.25">
      <c r="A29" s="47" t="s">
        <v>7</v>
      </c>
      <c r="B29" s="29">
        <v>0</v>
      </c>
      <c r="C29" s="51"/>
    </row>
    <row r="30" spans="1:3" x14ac:dyDescent="0.25">
      <c r="A30" s="47" t="s">
        <v>8</v>
      </c>
      <c r="B30" s="29">
        <v>1</v>
      </c>
      <c r="C30" s="51" t="s">
        <v>199</v>
      </c>
    </row>
    <row r="31" spans="1:3" x14ac:dyDescent="0.25">
      <c r="A31" s="47" t="s">
        <v>9</v>
      </c>
      <c r="B31" s="29">
        <v>0</v>
      </c>
      <c r="C31" s="51"/>
    </row>
    <row r="32" spans="1:3" x14ac:dyDescent="0.25">
      <c r="A32" s="47" t="s">
        <v>10</v>
      </c>
      <c r="B32" s="29">
        <v>0</v>
      </c>
      <c r="C32" s="51"/>
    </row>
    <row r="33" spans="1:3" x14ac:dyDescent="0.25">
      <c r="A33" s="47" t="s">
        <v>11</v>
      </c>
      <c r="B33" s="29">
        <v>0</v>
      </c>
      <c r="C33" s="51"/>
    </row>
    <row r="34" spans="1:3" x14ac:dyDescent="0.25">
      <c r="A34" s="47" t="s">
        <v>12</v>
      </c>
      <c r="B34" s="29">
        <v>0</v>
      </c>
      <c r="C34" s="51"/>
    </row>
    <row r="35" spans="1:3" x14ac:dyDescent="0.25">
      <c r="A35" s="47" t="s">
        <v>13</v>
      </c>
      <c r="B35" s="29">
        <v>0</v>
      </c>
      <c r="C35" s="51" t="s">
        <v>200</v>
      </c>
    </row>
    <row r="36" spans="1:3" x14ac:dyDescent="0.25">
      <c r="A36" s="64" t="s">
        <v>14</v>
      </c>
      <c r="B36" s="29"/>
      <c r="C36" s="51"/>
    </row>
    <row r="37" spans="1:3" x14ac:dyDescent="0.25">
      <c r="A37" s="52" t="s">
        <v>15</v>
      </c>
      <c r="B37" s="29"/>
      <c r="C37" s="51" t="s">
        <v>201</v>
      </c>
    </row>
    <row r="38" spans="1:3" x14ac:dyDescent="0.25">
      <c r="A38" s="52" t="s">
        <v>16</v>
      </c>
      <c r="B38" s="29"/>
      <c r="C38" s="51" t="s">
        <v>202</v>
      </c>
    </row>
    <row r="39" spans="1:3" x14ac:dyDescent="0.25">
      <c r="A39" s="53" t="s">
        <v>17</v>
      </c>
      <c r="B39" s="67"/>
      <c r="C39" s="54" t="s">
        <v>203</v>
      </c>
    </row>
  </sheetData>
  <printOptions horizontalCentered="1" verticalCentered="1"/>
  <pageMargins left="0" right="0" top="0" bottom="0" header="0.3" footer="0.3"/>
  <pageSetup paperSize="9" scale="88"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H30" sqref="H30"/>
    </sheetView>
  </sheetViews>
  <sheetFormatPr defaultRowHeight="15" x14ac:dyDescent="0.25"/>
  <cols>
    <col min="1" max="1" width="32.42578125" customWidth="1"/>
    <col min="2" max="2" width="10.42578125" style="2" customWidth="1"/>
    <col min="3" max="3" width="120.7109375" style="1" customWidth="1"/>
  </cols>
  <sheetData>
    <row r="1" spans="1:3" ht="26.25" customHeight="1" x14ac:dyDescent="0.25">
      <c r="A1" s="138" t="s">
        <v>27</v>
      </c>
      <c r="B1" s="92" t="s">
        <v>20</v>
      </c>
      <c r="C1" s="133">
        <v>2020</v>
      </c>
    </row>
    <row r="2" spans="1:3" ht="30" x14ac:dyDescent="0.25">
      <c r="A2" s="110" t="s">
        <v>1</v>
      </c>
      <c r="B2" s="34" t="s">
        <v>185</v>
      </c>
      <c r="C2" s="103" t="s">
        <v>222</v>
      </c>
    </row>
    <row r="3" spans="1:3" x14ac:dyDescent="0.25">
      <c r="A3" s="117" t="s">
        <v>0</v>
      </c>
      <c r="B3" s="29">
        <v>97.95</v>
      </c>
      <c r="C3" s="51"/>
    </row>
    <row r="4" spans="1:3" x14ac:dyDescent="0.25">
      <c r="A4" s="83" t="s">
        <v>2</v>
      </c>
      <c r="B4" s="29">
        <v>0</v>
      </c>
      <c r="C4" s="162" t="s">
        <v>236</v>
      </c>
    </row>
    <row r="5" spans="1:3" x14ac:dyDescent="0.25">
      <c r="A5" s="83" t="s">
        <v>3</v>
      </c>
      <c r="B5" s="29">
        <v>2</v>
      </c>
      <c r="C5" s="162" t="s">
        <v>237</v>
      </c>
    </row>
    <row r="6" spans="1:3" x14ac:dyDescent="0.25">
      <c r="A6" s="83" t="s">
        <v>4</v>
      </c>
      <c r="B6" s="29">
        <v>0</v>
      </c>
      <c r="C6" s="162"/>
    </row>
    <row r="7" spans="1:3" ht="25.5" x14ac:dyDescent="0.25">
      <c r="A7" s="83" t="s">
        <v>5</v>
      </c>
      <c r="B7" s="29">
        <v>0</v>
      </c>
      <c r="C7" s="162" t="s">
        <v>238</v>
      </c>
    </row>
    <row r="8" spans="1:3" x14ac:dyDescent="0.25">
      <c r="A8" s="83" t="s">
        <v>6</v>
      </c>
      <c r="B8" s="29">
        <v>0</v>
      </c>
      <c r="C8" s="162" t="s">
        <v>239</v>
      </c>
    </row>
    <row r="9" spans="1:3" x14ac:dyDescent="0.25">
      <c r="A9" s="83" t="s">
        <v>7</v>
      </c>
      <c r="B9" s="29">
        <v>0</v>
      </c>
      <c r="C9" s="162"/>
    </row>
    <row r="10" spans="1:3" x14ac:dyDescent="0.25">
      <c r="A10" s="83" t="s">
        <v>8</v>
      </c>
      <c r="B10" s="29">
        <v>1</v>
      </c>
      <c r="C10" s="162" t="s">
        <v>240</v>
      </c>
    </row>
    <row r="11" spans="1:3" x14ac:dyDescent="0.25">
      <c r="A11" s="83" t="s">
        <v>9</v>
      </c>
      <c r="B11" s="29">
        <v>0</v>
      </c>
      <c r="C11" s="162"/>
    </row>
    <row r="12" spans="1:3" x14ac:dyDescent="0.25">
      <c r="A12" s="83" t="s">
        <v>10</v>
      </c>
      <c r="B12" s="29">
        <v>0</v>
      </c>
      <c r="C12" s="162"/>
    </row>
    <row r="13" spans="1:3" ht="39.75" customHeight="1" x14ac:dyDescent="0.25">
      <c r="A13" s="83" t="s">
        <v>11</v>
      </c>
      <c r="B13" s="29">
        <v>0</v>
      </c>
      <c r="C13" s="162"/>
    </row>
    <row r="14" spans="1:3" ht="25.5" x14ac:dyDescent="0.25">
      <c r="A14" s="83" t="s">
        <v>12</v>
      </c>
      <c r="B14" s="29">
        <v>14</v>
      </c>
      <c r="C14" s="162" t="s">
        <v>241</v>
      </c>
    </row>
    <row r="15" spans="1:3" ht="51" x14ac:dyDescent="0.25">
      <c r="A15" s="83" t="s">
        <v>13</v>
      </c>
      <c r="B15" s="29">
        <v>4</v>
      </c>
      <c r="C15" s="162" t="s">
        <v>242</v>
      </c>
    </row>
    <row r="16" spans="1:3" x14ac:dyDescent="0.25">
      <c r="A16" s="84" t="s">
        <v>14</v>
      </c>
      <c r="B16" s="29"/>
      <c r="C16" s="162"/>
    </row>
    <row r="17" spans="1:3" ht="132" customHeight="1" x14ac:dyDescent="0.25">
      <c r="A17" s="80" t="s">
        <v>15</v>
      </c>
      <c r="B17" s="29"/>
      <c r="C17" s="162" t="s">
        <v>243</v>
      </c>
    </row>
    <row r="18" spans="1:3" ht="54.75" customHeight="1" x14ac:dyDescent="0.25">
      <c r="A18" s="80" t="s">
        <v>16</v>
      </c>
      <c r="B18" s="29"/>
      <c r="C18" s="162" t="s">
        <v>244</v>
      </c>
    </row>
    <row r="19" spans="1:3" ht="21.75" customHeight="1" thickBot="1" x14ac:dyDescent="0.3">
      <c r="A19" s="81" t="s">
        <v>17</v>
      </c>
      <c r="B19" s="67"/>
      <c r="C19" s="163" t="s">
        <v>245</v>
      </c>
    </row>
    <row r="20" spans="1:3" x14ac:dyDescent="0.25">
      <c r="A20" s="12"/>
      <c r="B20" s="13"/>
      <c r="C20" s="14"/>
    </row>
    <row r="21" spans="1:3" ht="37.5" x14ac:dyDescent="0.25">
      <c r="A21" s="158" t="s">
        <v>18</v>
      </c>
      <c r="B21" s="28" t="s">
        <v>185</v>
      </c>
      <c r="C21" s="159" t="s">
        <v>222</v>
      </c>
    </row>
    <row r="22" spans="1:3" ht="30" x14ac:dyDescent="0.25">
      <c r="A22" s="87" t="s">
        <v>29</v>
      </c>
      <c r="B22" s="34">
        <v>79</v>
      </c>
      <c r="C22" s="51" t="s">
        <v>223</v>
      </c>
    </row>
    <row r="23" spans="1:3" x14ac:dyDescent="0.25">
      <c r="A23" s="87" t="s">
        <v>28</v>
      </c>
      <c r="B23" s="34">
        <v>25</v>
      </c>
      <c r="C23" s="51" t="s">
        <v>224</v>
      </c>
    </row>
    <row r="24" spans="1:3" x14ac:dyDescent="0.25">
      <c r="A24" s="47" t="s">
        <v>2</v>
      </c>
      <c r="B24" s="34">
        <v>1</v>
      </c>
      <c r="C24" s="51" t="s">
        <v>225</v>
      </c>
    </row>
    <row r="25" spans="1:3" x14ac:dyDescent="0.25">
      <c r="A25" s="47" t="s">
        <v>3</v>
      </c>
      <c r="B25" s="34">
        <v>1</v>
      </c>
      <c r="C25" s="51" t="s">
        <v>226</v>
      </c>
    </row>
    <row r="26" spans="1:3" x14ac:dyDescent="0.25">
      <c r="A26" s="47" t="s">
        <v>4</v>
      </c>
      <c r="B26" s="34">
        <v>0</v>
      </c>
      <c r="C26" s="51"/>
    </row>
    <row r="27" spans="1:3" x14ac:dyDescent="0.25">
      <c r="A27" s="47" t="s">
        <v>5</v>
      </c>
      <c r="B27" s="34">
        <v>1</v>
      </c>
      <c r="C27" s="51" t="s">
        <v>227</v>
      </c>
    </row>
    <row r="28" spans="1:3" x14ac:dyDescent="0.25">
      <c r="A28" s="47" t="s">
        <v>6</v>
      </c>
      <c r="B28" s="34">
        <v>0</v>
      </c>
      <c r="C28" s="51"/>
    </row>
    <row r="29" spans="1:3" x14ac:dyDescent="0.25">
      <c r="A29" s="47" t="s">
        <v>7</v>
      </c>
      <c r="B29" s="34">
        <v>0</v>
      </c>
      <c r="C29" s="51"/>
    </row>
    <row r="30" spans="1:3" x14ac:dyDescent="0.25">
      <c r="A30" s="47" t="s">
        <v>8</v>
      </c>
      <c r="B30" s="34">
        <v>0</v>
      </c>
      <c r="C30" s="51"/>
    </row>
    <row r="31" spans="1:3" x14ac:dyDescent="0.25">
      <c r="A31" s="47" t="s">
        <v>9</v>
      </c>
      <c r="B31" s="34">
        <v>0</v>
      </c>
      <c r="C31" s="51"/>
    </row>
    <row r="32" spans="1:3" x14ac:dyDescent="0.25">
      <c r="A32" s="47" t="s">
        <v>10</v>
      </c>
      <c r="B32" s="34">
        <v>0</v>
      </c>
      <c r="C32" s="51"/>
    </row>
    <row r="33" spans="1:3" x14ac:dyDescent="0.25">
      <c r="A33" s="47" t="s">
        <v>11</v>
      </c>
      <c r="B33" s="34">
        <v>0</v>
      </c>
      <c r="C33" s="51"/>
    </row>
    <row r="34" spans="1:3" x14ac:dyDescent="0.25">
      <c r="A34" s="47" t="s">
        <v>12</v>
      </c>
      <c r="B34" s="34">
        <v>0</v>
      </c>
      <c r="C34" s="51"/>
    </row>
    <row r="35" spans="1:3" x14ac:dyDescent="0.25">
      <c r="A35" s="47" t="s">
        <v>13</v>
      </c>
      <c r="B35" s="34">
        <v>4</v>
      </c>
      <c r="C35" s="51" t="s">
        <v>228</v>
      </c>
    </row>
    <row r="36" spans="1:3" x14ac:dyDescent="0.25">
      <c r="A36" s="64" t="s">
        <v>14</v>
      </c>
      <c r="B36" s="34"/>
      <c r="C36" s="51"/>
    </row>
    <row r="37" spans="1:3" x14ac:dyDescent="0.25">
      <c r="A37" s="52" t="s">
        <v>15</v>
      </c>
      <c r="B37" s="34"/>
      <c r="C37" s="51" t="s">
        <v>229</v>
      </c>
    </row>
    <row r="38" spans="1:3" ht="30" x14ac:dyDescent="0.25">
      <c r="A38" s="52" t="s">
        <v>16</v>
      </c>
      <c r="B38" s="34"/>
      <c r="C38" s="51" t="s">
        <v>230</v>
      </c>
    </row>
    <row r="39" spans="1:3" ht="39.75" customHeight="1" x14ac:dyDescent="0.25">
      <c r="A39" s="53" t="s">
        <v>17</v>
      </c>
      <c r="B39" s="49"/>
      <c r="C39" s="54" t="s">
        <v>231</v>
      </c>
    </row>
  </sheetData>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8" zoomScale="130" zoomScaleNormal="130" workbookViewId="0">
      <selection activeCell="D38" sqref="D38"/>
    </sheetView>
  </sheetViews>
  <sheetFormatPr defaultColWidth="9.28515625" defaultRowHeight="15" x14ac:dyDescent="0.25"/>
  <cols>
    <col min="1" max="1" width="32.42578125" style="22" customWidth="1"/>
    <col min="2" max="2" width="10.42578125" style="25" customWidth="1"/>
    <col min="3" max="3" width="120.7109375" style="22" customWidth="1"/>
    <col min="4" max="16384" width="9.28515625" style="22"/>
  </cols>
  <sheetData>
    <row r="1" spans="1:3" ht="25.5" customHeight="1" x14ac:dyDescent="0.25">
      <c r="A1" s="138" t="s">
        <v>27</v>
      </c>
      <c r="B1" s="92" t="s">
        <v>21</v>
      </c>
      <c r="C1" s="133">
        <v>2020</v>
      </c>
    </row>
    <row r="2" spans="1:3" ht="30" x14ac:dyDescent="0.25">
      <c r="A2" s="110" t="s">
        <v>1</v>
      </c>
      <c r="B2" s="94" t="s">
        <v>108</v>
      </c>
      <c r="C2" s="139" t="s">
        <v>234</v>
      </c>
    </row>
    <row r="3" spans="1:3" ht="17.25" customHeight="1" x14ac:dyDescent="0.25">
      <c r="A3" s="171" t="s">
        <v>0</v>
      </c>
      <c r="B3" s="94">
        <v>98</v>
      </c>
      <c r="C3" s="106"/>
    </row>
    <row r="4" spans="1:3" ht="30" x14ac:dyDescent="0.25">
      <c r="A4" s="95" t="s">
        <v>2</v>
      </c>
      <c r="B4" s="94">
        <v>0</v>
      </c>
      <c r="C4" s="106" t="s">
        <v>265</v>
      </c>
    </row>
    <row r="5" spans="1:3" ht="21.6" customHeight="1" x14ac:dyDescent="0.25">
      <c r="A5" s="95" t="s">
        <v>3</v>
      </c>
      <c r="B5" s="94">
        <v>1</v>
      </c>
      <c r="C5" s="140" t="s">
        <v>266</v>
      </c>
    </row>
    <row r="6" spans="1:3" ht="18" customHeight="1" x14ac:dyDescent="0.25">
      <c r="A6" s="95" t="s">
        <v>273</v>
      </c>
      <c r="B6" s="94">
        <v>0</v>
      </c>
      <c r="C6" s="106"/>
    </row>
    <row r="7" spans="1:3" ht="18" customHeight="1" x14ac:dyDescent="0.25">
      <c r="A7" s="95" t="s">
        <v>274</v>
      </c>
      <c r="B7" s="94">
        <v>0</v>
      </c>
      <c r="C7" s="106" t="s">
        <v>267</v>
      </c>
    </row>
    <row r="8" spans="1:3" ht="18" customHeight="1" x14ac:dyDescent="0.25">
      <c r="A8" s="95" t="s">
        <v>6</v>
      </c>
      <c r="B8" s="94">
        <v>3</v>
      </c>
      <c r="C8" s="106" t="s">
        <v>268</v>
      </c>
    </row>
    <row r="9" spans="1:3" ht="18" customHeight="1" x14ac:dyDescent="0.25">
      <c r="A9" s="95" t="s">
        <v>7</v>
      </c>
      <c r="B9" s="94">
        <v>1</v>
      </c>
      <c r="C9" s="106" t="s">
        <v>269</v>
      </c>
    </row>
    <row r="10" spans="1:3" ht="120" x14ac:dyDescent="0.25">
      <c r="A10" s="95" t="s">
        <v>8</v>
      </c>
      <c r="B10" s="94">
        <v>3</v>
      </c>
      <c r="C10" s="106" t="s">
        <v>276</v>
      </c>
    </row>
    <row r="11" spans="1:3" ht="12" customHeight="1" x14ac:dyDescent="0.25">
      <c r="A11" s="95" t="s">
        <v>9</v>
      </c>
      <c r="B11" s="94">
        <v>0</v>
      </c>
      <c r="C11" s="106"/>
    </row>
    <row r="12" spans="1:3" ht="12" customHeight="1" x14ac:dyDescent="0.25">
      <c r="A12" s="95" t="s">
        <v>10</v>
      </c>
      <c r="B12" s="94">
        <v>0</v>
      </c>
      <c r="C12" s="106"/>
    </row>
    <row r="13" spans="1:3" ht="12" customHeight="1" x14ac:dyDescent="0.25">
      <c r="A13" s="95" t="s">
        <v>11</v>
      </c>
      <c r="B13" s="94">
        <v>0</v>
      </c>
      <c r="C13" s="106"/>
    </row>
    <row r="14" spans="1:3" ht="12" customHeight="1" x14ac:dyDescent="0.25">
      <c r="A14" s="95" t="s">
        <v>12</v>
      </c>
      <c r="B14" s="94">
        <v>0</v>
      </c>
      <c r="C14" s="106"/>
    </row>
    <row r="15" spans="1:3" ht="12" customHeight="1" x14ac:dyDescent="0.25">
      <c r="A15" s="95" t="s">
        <v>13</v>
      </c>
      <c r="B15" s="94">
        <v>1</v>
      </c>
      <c r="C15" s="106" t="s">
        <v>270</v>
      </c>
    </row>
    <row r="16" spans="1:3" ht="12" customHeight="1" x14ac:dyDescent="0.25">
      <c r="A16" s="84" t="s">
        <v>14</v>
      </c>
      <c r="B16" s="94"/>
      <c r="C16" s="106"/>
    </row>
    <row r="17" spans="1:3" ht="65.25" customHeight="1" x14ac:dyDescent="0.25">
      <c r="A17" s="80" t="s">
        <v>15</v>
      </c>
      <c r="B17" s="94"/>
      <c r="C17" s="106" t="s">
        <v>271</v>
      </c>
    </row>
    <row r="18" spans="1:3" ht="120" x14ac:dyDescent="0.25">
      <c r="A18" s="80" t="s">
        <v>16</v>
      </c>
      <c r="B18" s="94"/>
      <c r="C18" s="106" t="s">
        <v>272</v>
      </c>
    </row>
    <row r="19" spans="1:3" ht="11.25" customHeight="1" thickBot="1" x14ac:dyDescent="0.3">
      <c r="A19" s="81" t="s">
        <v>17</v>
      </c>
      <c r="B19" s="172"/>
      <c r="C19" s="120"/>
    </row>
    <row r="20" spans="1:3" x14ac:dyDescent="0.25">
      <c r="A20" s="23"/>
      <c r="B20" s="24"/>
      <c r="C20" s="23"/>
    </row>
    <row r="21" spans="1:3" ht="30" x14ac:dyDescent="0.25">
      <c r="A21" s="32" t="s">
        <v>18</v>
      </c>
      <c r="B21" s="141" t="s">
        <v>108</v>
      </c>
      <c r="C21" s="142" t="s">
        <v>234</v>
      </c>
    </row>
    <row r="22" spans="1:3" ht="30" x14ac:dyDescent="0.25">
      <c r="A22" s="87" t="s">
        <v>29</v>
      </c>
      <c r="B22" s="94">
        <v>73</v>
      </c>
      <c r="C22" s="164" t="s">
        <v>257</v>
      </c>
    </row>
    <row r="23" spans="1:3" x14ac:dyDescent="0.25">
      <c r="A23" s="87" t="s">
        <v>28</v>
      </c>
      <c r="B23" s="94">
        <v>25</v>
      </c>
      <c r="C23" s="164">
        <v>18</v>
      </c>
    </row>
    <row r="24" spans="1:3" x14ac:dyDescent="0.25">
      <c r="A24" s="143" t="s">
        <v>2</v>
      </c>
      <c r="B24" s="94">
        <v>2</v>
      </c>
      <c r="C24" s="93" t="s">
        <v>258</v>
      </c>
    </row>
    <row r="25" spans="1:3" x14ac:dyDescent="0.25">
      <c r="A25" s="143" t="s">
        <v>3</v>
      </c>
      <c r="B25" s="94">
        <v>3</v>
      </c>
      <c r="C25" s="93" t="s">
        <v>259</v>
      </c>
    </row>
    <row r="26" spans="1:3" x14ac:dyDescent="0.25">
      <c r="A26" s="143" t="s">
        <v>123</v>
      </c>
      <c r="B26" s="94">
        <v>0</v>
      </c>
      <c r="C26" s="93"/>
    </row>
    <row r="27" spans="1:3" ht="15.75" x14ac:dyDescent="0.25">
      <c r="A27" s="143" t="s">
        <v>263</v>
      </c>
      <c r="B27" s="94">
        <v>1</v>
      </c>
      <c r="C27" s="93" t="s">
        <v>260</v>
      </c>
    </row>
    <row r="28" spans="1:3" x14ac:dyDescent="0.25">
      <c r="A28" s="143" t="s">
        <v>6</v>
      </c>
      <c r="B28" s="94">
        <v>0</v>
      </c>
      <c r="C28" s="93" t="s">
        <v>261</v>
      </c>
    </row>
    <row r="29" spans="1:3" x14ac:dyDescent="0.25">
      <c r="A29" s="143" t="s">
        <v>7</v>
      </c>
      <c r="B29" s="94">
        <v>0</v>
      </c>
      <c r="C29" s="93"/>
    </row>
    <row r="30" spans="1:3" x14ac:dyDescent="0.25">
      <c r="A30" s="143" t="s">
        <v>8</v>
      </c>
      <c r="B30" s="94">
        <v>1</v>
      </c>
      <c r="C30" s="93" t="s">
        <v>262</v>
      </c>
    </row>
    <row r="31" spans="1:3" x14ac:dyDescent="0.25">
      <c r="A31" s="143" t="s">
        <v>9</v>
      </c>
      <c r="B31" s="94">
        <v>0</v>
      </c>
      <c r="C31" s="93"/>
    </row>
    <row r="32" spans="1:3" x14ac:dyDescent="0.25">
      <c r="A32" s="143" t="s">
        <v>10</v>
      </c>
      <c r="B32" s="94">
        <v>0</v>
      </c>
      <c r="C32" s="93"/>
    </row>
    <row r="33" spans="1:3" x14ac:dyDescent="0.25">
      <c r="A33" s="143" t="s">
        <v>11</v>
      </c>
      <c r="B33" s="94">
        <v>0</v>
      </c>
      <c r="C33" s="93"/>
    </row>
    <row r="34" spans="1:3" x14ac:dyDescent="0.25">
      <c r="A34" s="143" t="s">
        <v>12</v>
      </c>
      <c r="B34" s="94">
        <v>0</v>
      </c>
      <c r="C34" s="93"/>
    </row>
    <row r="35" spans="1:3" x14ac:dyDescent="0.25">
      <c r="A35" s="143" t="s">
        <v>13</v>
      </c>
      <c r="B35" s="94">
        <v>0</v>
      </c>
      <c r="C35" s="93"/>
    </row>
    <row r="36" spans="1:3" x14ac:dyDescent="0.25">
      <c r="A36" s="64" t="s">
        <v>14</v>
      </c>
      <c r="B36" s="94"/>
      <c r="C36" s="93"/>
    </row>
    <row r="37" spans="1:3" ht="56.25" customHeight="1" x14ac:dyDescent="0.25">
      <c r="A37" s="52" t="s">
        <v>15</v>
      </c>
      <c r="B37" s="94"/>
      <c r="C37" s="93" t="s">
        <v>277</v>
      </c>
    </row>
    <row r="38" spans="1:3" ht="68.25" customHeight="1" x14ac:dyDescent="0.25">
      <c r="A38" s="52" t="s">
        <v>16</v>
      </c>
      <c r="B38" s="94"/>
      <c r="C38" s="93" t="s">
        <v>264</v>
      </c>
    </row>
    <row r="39" spans="1:3" ht="33.6" customHeight="1" x14ac:dyDescent="0.25">
      <c r="A39" s="53" t="s">
        <v>17</v>
      </c>
      <c r="B39" s="144"/>
      <c r="C39" s="145"/>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workbookViewId="0">
      <selection activeCell="C42" sqref="C42"/>
    </sheetView>
  </sheetViews>
  <sheetFormatPr defaultRowHeight="15" x14ac:dyDescent="0.25"/>
  <cols>
    <col min="1" max="1" width="34" bestFit="1" customWidth="1"/>
    <col min="2" max="2" width="10.42578125" style="2" customWidth="1"/>
    <col min="3" max="3" width="120.7109375" customWidth="1"/>
  </cols>
  <sheetData>
    <row r="1" spans="1:3" ht="21.6" customHeight="1" x14ac:dyDescent="0.25">
      <c r="A1" s="135" t="s">
        <v>27</v>
      </c>
      <c r="B1" s="136" t="s">
        <v>22</v>
      </c>
      <c r="C1" s="137">
        <v>2020</v>
      </c>
    </row>
    <row r="2" spans="1:3" ht="31.5" x14ac:dyDescent="0.25">
      <c r="A2" s="182" t="s">
        <v>1</v>
      </c>
      <c r="B2" s="98" t="s">
        <v>138</v>
      </c>
      <c r="C2" s="177" t="s">
        <v>279</v>
      </c>
    </row>
    <row r="3" spans="1:3" ht="23.25" customHeight="1" x14ac:dyDescent="0.25">
      <c r="A3" s="165" t="s">
        <v>0</v>
      </c>
      <c r="B3" s="97">
        <v>96</v>
      </c>
      <c r="C3" s="178" t="s">
        <v>287</v>
      </c>
    </row>
    <row r="4" spans="1:3" ht="21.75" customHeight="1" x14ac:dyDescent="0.25">
      <c r="A4" s="179" t="s">
        <v>2</v>
      </c>
      <c r="B4" s="97">
        <v>3</v>
      </c>
      <c r="C4" s="178" t="s">
        <v>295</v>
      </c>
    </row>
    <row r="5" spans="1:3" ht="31.5" x14ac:dyDescent="0.25">
      <c r="A5" s="179" t="s">
        <v>3</v>
      </c>
      <c r="B5" s="97">
        <v>2</v>
      </c>
      <c r="C5" s="178" t="s">
        <v>288</v>
      </c>
    </row>
    <row r="6" spans="1:3" ht="94.5" x14ac:dyDescent="0.25">
      <c r="A6" s="179" t="s">
        <v>124</v>
      </c>
      <c r="B6" s="97">
        <v>2</v>
      </c>
      <c r="C6" s="178" t="s">
        <v>289</v>
      </c>
    </row>
    <row r="7" spans="1:3" ht="21.75" customHeight="1" x14ac:dyDescent="0.25">
      <c r="A7" s="179" t="s">
        <v>125</v>
      </c>
      <c r="B7" s="97">
        <v>0</v>
      </c>
      <c r="C7" s="178" t="s">
        <v>290</v>
      </c>
    </row>
    <row r="8" spans="1:3" ht="21.75" customHeight="1" x14ac:dyDescent="0.25">
      <c r="A8" s="179" t="s">
        <v>6</v>
      </c>
      <c r="B8" s="97">
        <v>3</v>
      </c>
      <c r="C8" s="178" t="s">
        <v>296</v>
      </c>
    </row>
    <row r="9" spans="1:3" ht="21.75" customHeight="1" x14ac:dyDescent="0.25">
      <c r="A9" s="179" t="s">
        <v>7</v>
      </c>
      <c r="B9" s="97">
        <v>1</v>
      </c>
      <c r="C9" s="178" t="s">
        <v>291</v>
      </c>
    </row>
    <row r="10" spans="1:3" ht="21.75" customHeight="1" x14ac:dyDescent="0.25">
      <c r="A10" s="179" t="s">
        <v>8</v>
      </c>
      <c r="B10" s="97">
        <v>0</v>
      </c>
      <c r="C10" s="178"/>
    </row>
    <row r="11" spans="1:3" ht="21.75" customHeight="1" x14ac:dyDescent="0.25">
      <c r="A11" s="179" t="s">
        <v>9</v>
      </c>
      <c r="B11" s="97">
        <v>0</v>
      </c>
      <c r="C11" s="178"/>
    </row>
    <row r="12" spans="1:3" ht="21.75" customHeight="1" x14ac:dyDescent="0.25">
      <c r="A12" s="179" t="s">
        <v>10</v>
      </c>
      <c r="B12" s="97">
        <v>1</v>
      </c>
      <c r="C12" s="178" t="s">
        <v>297</v>
      </c>
    </row>
    <row r="13" spans="1:3" ht="21.75" customHeight="1" x14ac:dyDescent="0.25">
      <c r="A13" s="179" t="s">
        <v>11</v>
      </c>
      <c r="B13" s="97">
        <v>0</v>
      </c>
      <c r="C13" s="178"/>
    </row>
    <row r="14" spans="1:3" ht="21.75" customHeight="1" x14ac:dyDescent="0.25">
      <c r="A14" s="179" t="s">
        <v>12</v>
      </c>
      <c r="B14" s="97">
        <v>0</v>
      </c>
      <c r="C14" s="178"/>
    </row>
    <row r="15" spans="1:3" ht="21.75" customHeight="1" x14ac:dyDescent="0.25">
      <c r="A15" s="179" t="s">
        <v>13</v>
      </c>
      <c r="B15" s="97">
        <v>1</v>
      </c>
      <c r="C15" s="178" t="s">
        <v>292</v>
      </c>
    </row>
    <row r="16" spans="1:3" ht="21.75" customHeight="1" x14ac:dyDescent="0.25">
      <c r="A16" s="180" t="s">
        <v>14</v>
      </c>
      <c r="B16" s="97"/>
      <c r="C16" s="178"/>
    </row>
    <row r="17" spans="1:3" ht="31.5" x14ac:dyDescent="0.25">
      <c r="A17" s="168" t="s">
        <v>15</v>
      </c>
      <c r="B17" s="97"/>
      <c r="C17" s="178" t="s">
        <v>293</v>
      </c>
    </row>
    <row r="18" spans="1:3" ht="21.75" customHeight="1" x14ac:dyDescent="0.25">
      <c r="A18" s="168" t="s">
        <v>16</v>
      </c>
      <c r="B18" s="97"/>
      <c r="C18" s="178"/>
    </row>
    <row r="19" spans="1:3" ht="21.75" customHeight="1" x14ac:dyDescent="0.25">
      <c r="A19" s="169" t="s">
        <v>17</v>
      </c>
      <c r="B19" s="173"/>
      <c r="C19" s="181" t="s">
        <v>294</v>
      </c>
    </row>
    <row r="20" spans="1:3" x14ac:dyDescent="0.25">
      <c r="A20" s="12"/>
      <c r="B20" s="13"/>
      <c r="C20" s="12"/>
    </row>
    <row r="21" spans="1:3" ht="28.15" customHeight="1" x14ac:dyDescent="0.25">
      <c r="A21" s="183" t="s">
        <v>18</v>
      </c>
      <c r="B21" s="98" t="s">
        <v>138</v>
      </c>
      <c r="C21" s="99" t="s">
        <v>279</v>
      </c>
    </row>
    <row r="22" spans="1:3" ht="15.75" x14ac:dyDescent="0.25">
      <c r="A22" s="165" t="s">
        <v>29</v>
      </c>
      <c r="B22" s="55">
        <v>73</v>
      </c>
      <c r="C22" s="166" t="s">
        <v>280</v>
      </c>
    </row>
    <row r="23" spans="1:3" ht="15.75" x14ac:dyDescent="0.25">
      <c r="A23" s="165" t="s">
        <v>28</v>
      </c>
      <c r="B23" s="55">
        <v>18</v>
      </c>
      <c r="C23" s="166" t="s">
        <v>140</v>
      </c>
    </row>
    <row r="24" spans="1:3" ht="15.75" x14ac:dyDescent="0.25">
      <c r="A24" s="56" t="s">
        <v>2</v>
      </c>
      <c r="B24" s="55">
        <v>0</v>
      </c>
      <c r="C24" s="166" t="s">
        <v>281</v>
      </c>
    </row>
    <row r="25" spans="1:3" ht="15.75" x14ac:dyDescent="0.25">
      <c r="A25" s="56" t="s">
        <v>3</v>
      </c>
      <c r="B25" s="55">
        <v>0</v>
      </c>
      <c r="C25" s="166"/>
    </row>
    <row r="26" spans="1:3" ht="15.75" x14ac:dyDescent="0.25">
      <c r="A26" s="56" t="s">
        <v>124</v>
      </c>
      <c r="B26" s="55">
        <v>0</v>
      </c>
      <c r="C26" s="166"/>
    </row>
    <row r="27" spans="1:3" ht="15.75" x14ac:dyDescent="0.25">
      <c r="A27" s="56" t="s">
        <v>125</v>
      </c>
      <c r="B27" s="55">
        <v>0</v>
      </c>
      <c r="C27" s="166"/>
    </row>
    <row r="28" spans="1:3" ht="15.75" x14ac:dyDescent="0.25">
      <c r="A28" s="56" t="s">
        <v>6</v>
      </c>
      <c r="B28" s="55">
        <v>3</v>
      </c>
      <c r="C28" s="166"/>
    </row>
    <row r="29" spans="1:3" ht="15.75" x14ac:dyDescent="0.25">
      <c r="A29" s="56" t="s">
        <v>7</v>
      </c>
      <c r="B29" s="55">
        <v>0</v>
      </c>
      <c r="C29" s="166"/>
    </row>
    <row r="30" spans="1:3" ht="15.75" x14ac:dyDescent="0.25">
      <c r="A30" s="56" t="s">
        <v>8</v>
      </c>
      <c r="B30" s="55">
        <v>0</v>
      </c>
      <c r="C30" s="166"/>
    </row>
    <row r="31" spans="1:3" ht="15.75" x14ac:dyDescent="0.25">
      <c r="A31" s="56" t="s">
        <v>9</v>
      </c>
      <c r="B31" s="55">
        <v>0</v>
      </c>
      <c r="C31" s="166"/>
    </row>
    <row r="32" spans="1:3" ht="15.75" x14ac:dyDescent="0.25">
      <c r="A32" s="56" t="s">
        <v>10</v>
      </c>
      <c r="B32" s="55">
        <v>0</v>
      </c>
      <c r="C32" s="166"/>
    </row>
    <row r="33" spans="1:3" ht="15.75" x14ac:dyDescent="0.25">
      <c r="A33" s="56" t="s">
        <v>11</v>
      </c>
      <c r="B33" s="55">
        <v>0</v>
      </c>
      <c r="C33" s="166" t="s">
        <v>282</v>
      </c>
    </row>
    <row r="34" spans="1:3" ht="15.75" x14ac:dyDescent="0.25">
      <c r="A34" s="56" t="s">
        <v>12</v>
      </c>
      <c r="B34" s="55">
        <v>2</v>
      </c>
      <c r="C34" s="166" t="s">
        <v>283</v>
      </c>
    </row>
    <row r="35" spans="1:3" ht="15.75" x14ac:dyDescent="0.25">
      <c r="A35" s="56" t="s">
        <v>13</v>
      </c>
      <c r="B35" s="55">
        <v>0</v>
      </c>
      <c r="C35" s="166"/>
    </row>
    <row r="36" spans="1:3" ht="15.75" x14ac:dyDescent="0.25">
      <c r="A36" s="167" t="s">
        <v>14</v>
      </c>
      <c r="B36" s="55"/>
      <c r="C36" s="166"/>
    </row>
    <row r="37" spans="1:3" ht="31.5" x14ac:dyDescent="0.25">
      <c r="A37" s="168" t="s">
        <v>15</v>
      </c>
      <c r="B37" s="55"/>
      <c r="C37" s="166" t="s">
        <v>284</v>
      </c>
    </row>
    <row r="38" spans="1:3" ht="47.25" x14ac:dyDescent="0.25">
      <c r="A38" s="168" t="s">
        <v>16</v>
      </c>
      <c r="B38" s="55"/>
      <c r="C38" s="166" t="s">
        <v>285</v>
      </c>
    </row>
    <row r="39" spans="1:3" ht="25.5" customHeight="1" x14ac:dyDescent="0.25">
      <c r="A39" s="169" t="s">
        <v>17</v>
      </c>
      <c r="B39" s="57"/>
      <c r="C39" s="170" t="s">
        <v>286</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2020 Archived</vt:lpstr>
      <vt:lpstr>Graphics</vt:lpstr>
      <vt:lpstr>Summary</vt:lpstr>
      <vt:lpstr>Jan.</vt:lpstr>
      <vt:lpstr>Feb.</vt:lpstr>
      <vt:lpstr>Mar.</vt:lpstr>
      <vt:lpstr>Apr.</vt:lpstr>
      <vt:lpstr>May</vt:lpstr>
      <vt:lpstr>June</vt:lpstr>
      <vt:lpstr>July</vt:lpstr>
      <vt:lpstr>Aug.</vt:lpstr>
      <vt:lpstr>Sept.</vt:lpstr>
      <vt:lpstr>Oct.</vt:lpstr>
      <vt:lpstr>Nov.</vt:lpstr>
      <vt:lpstr>Dec.</vt:lpstr>
      <vt:lpstr>Definitions</vt:lpstr>
      <vt:lpstr>2019 Archived</vt:lpstr>
      <vt:lpstr>Notes</vt:lpstr>
      <vt:lpstr>Sheet1</vt:lpstr>
      <vt:lpstr>'2019 Archived'!Print_Area</vt:lpstr>
      <vt:lpstr>'2020 Archived'!Print_Area</vt:lpstr>
      <vt:lpstr>Apr.!Print_Area</vt:lpstr>
      <vt:lpstr>Aug.!Print_Area</vt:lpstr>
      <vt:lpstr>Dec.!Print_Area</vt:lpstr>
      <vt:lpstr>Graphics!Print_Area</vt:lpstr>
      <vt:lpstr>Jan.!Print_Area</vt:lpstr>
      <vt:lpstr>July!Print_Area</vt:lpstr>
      <vt:lpstr>June!Print_Area</vt:lpstr>
      <vt:lpstr>Mar.!Print_Area</vt:lpstr>
      <vt:lpstr>May!Print_Area</vt:lpstr>
      <vt:lpstr>Nov.!Print_Area</vt:lpstr>
      <vt:lpstr>Oct.!Print_Area</vt:lpstr>
      <vt:lpstr>Sept.!Print_Area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2021-01-02T20:40:25Z</cp:lastPrinted>
  <dcterms:created xsi:type="dcterms:W3CDTF">2019-06-02T01:40:52Z</dcterms:created>
  <dcterms:modified xsi:type="dcterms:W3CDTF">2021-01-22T18:24:07Z</dcterms:modified>
</cp:coreProperties>
</file>