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BOARD Indicators Reports\BOARD Indicators Reports_January 2020 to December 2020\04_Apr._2020_Apr. 2019 Key Indicators_Monthly_Rolling_Final\"/>
    </mc:Choice>
  </mc:AlternateContent>
  <xr:revisionPtr revIDLastSave="0" documentId="13_ncr:1_{327E611C-07B2-45F3-83AE-53E45777BFB6}" xr6:coauthVersionLast="45" xr6:coauthVersionMax="45" xr10:uidLastSave="{00000000-0000-0000-0000-000000000000}"/>
  <bookViews>
    <workbookView xWindow="-120" yWindow="-120" windowWidth="29040" windowHeight="15840" tabRatio="885" activeTab="2" xr2:uid="{E40E95A0-1013-4E22-8A80-B535A399005B}"/>
  </bookViews>
  <sheets>
    <sheet name="2020 Archived" sheetId="21" r:id="rId1"/>
    <sheet name="Graphics" sheetId="19" r:id="rId2"/>
    <sheet name="Summary" sheetId="13" r:id="rId3"/>
    <sheet name="May" sheetId="10" r:id="rId4"/>
    <sheet name="Jun." sheetId="9" r:id="rId5"/>
    <sheet name="Jul." sheetId="8" r:id="rId6"/>
    <sheet name="Aug." sheetId="7" r:id="rId7"/>
    <sheet name="Sept." sheetId="6" r:id="rId8"/>
    <sheet name="Oct." sheetId="5" r:id="rId9"/>
    <sheet name="Nov." sheetId="4" r:id="rId10"/>
    <sheet name="Dec." sheetId="3" r:id="rId11"/>
    <sheet name="Jan." sheetId="20" r:id="rId12"/>
    <sheet name="Feb." sheetId="2" r:id="rId13"/>
    <sheet name="Mar." sheetId="12" r:id="rId14"/>
    <sheet name="Apr." sheetId="11" r:id="rId15"/>
    <sheet name="Definitions" sheetId="16" r:id="rId16"/>
    <sheet name="2019 Archived" sheetId="14" r:id="rId17"/>
    <sheet name="Note" sheetId="18" r:id="rId18"/>
  </sheets>
  <definedNames>
    <definedName name="_xlnm.Print_Area" localSheetId="16">'2019 Archived'!$A$1:$M$34</definedName>
    <definedName name="_xlnm.Print_Area" localSheetId="0">'2020 Archived'!$A$1:$N$34</definedName>
    <definedName name="_xlnm.Print_Area" localSheetId="14">Apr.!$A$1:$C$42</definedName>
    <definedName name="_xlnm.Print_Area" localSheetId="6">Aug.!$A$1:$C$43</definedName>
    <definedName name="_xlnm.Print_Area" localSheetId="5">Jul.!$A$1:$C$42</definedName>
    <definedName name="_xlnm.Print_Area" localSheetId="8">Oct.!$A$1:$C$42</definedName>
    <definedName name="_xlnm.Print_Area" localSheetId="7">Table14614[#All]</definedName>
    <definedName name="_xlnm.Print_Area" localSheetId="2">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4" l="1"/>
  <c r="B4" i="13"/>
  <c r="O4" i="13" l="1"/>
  <c r="N4" i="13"/>
  <c r="D28" i="13"/>
  <c r="D29" i="13"/>
  <c r="D30" i="13"/>
  <c r="D31" i="13"/>
  <c r="D32" i="13"/>
  <c r="D33" i="13"/>
  <c r="D34" i="13"/>
  <c r="C26" i="13" l="1"/>
  <c r="C27" i="13"/>
  <c r="C28" i="13"/>
  <c r="C29" i="13"/>
  <c r="C30" i="13"/>
  <c r="C31" i="13"/>
  <c r="C32" i="13"/>
  <c r="C33" i="13"/>
  <c r="C34" i="13"/>
  <c r="K5" i="14" l="1"/>
  <c r="K6" i="14"/>
  <c r="K7" i="14"/>
  <c r="K8" i="14"/>
  <c r="K9" i="14"/>
  <c r="K10" i="14"/>
  <c r="K11" i="14"/>
  <c r="K12" i="14"/>
  <c r="K13" i="14"/>
  <c r="K14" i="14"/>
  <c r="K15" i="14"/>
  <c r="B19" i="13"/>
  <c r="K19" i="14"/>
  <c r="B20" i="13"/>
  <c r="B21" i="13"/>
  <c r="K21" i="14"/>
  <c r="B22" i="13"/>
  <c r="K22" i="14"/>
  <c r="B23" i="13"/>
  <c r="K23" i="14"/>
  <c r="B24" i="13"/>
  <c r="B25" i="13"/>
  <c r="K25" i="14"/>
  <c r="B26" i="13"/>
  <c r="K26" i="14"/>
  <c r="B27" i="13"/>
  <c r="K27" i="14"/>
  <c r="B28" i="13"/>
  <c r="B29" i="13"/>
  <c r="K29" i="14"/>
  <c r="B30" i="13"/>
  <c r="K30" i="14"/>
  <c r="B31" i="13"/>
  <c r="K31" i="14"/>
  <c r="B32" i="13"/>
  <c r="B33" i="13"/>
  <c r="K33" i="14"/>
  <c r="B34" i="13"/>
  <c r="K34" i="14"/>
  <c r="O29" i="13" l="1"/>
  <c r="N34" i="13"/>
  <c r="O23" i="13"/>
  <c r="O31" i="13"/>
  <c r="N32" i="13"/>
  <c r="O30" i="13"/>
  <c r="N24" i="13"/>
  <c r="N27" i="13"/>
  <c r="O33" i="13"/>
  <c r="O34" i="13"/>
  <c r="N31" i="13"/>
  <c r="O28" i="13"/>
  <c r="O21" i="13"/>
  <c r="O32" i="13"/>
  <c r="O25" i="13"/>
  <c r="N22" i="13"/>
  <c r="O19" i="13"/>
  <c r="N29" i="13"/>
  <c r="O26" i="13"/>
  <c r="N23" i="13"/>
  <c r="O20" i="13"/>
  <c r="N25" i="13"/>
  <c r="O24" i="13"/>
  <c r="N30" i="13"/>
  <c r="N19" i="13"/>
  <c r="O27" i="13"/>
  <c r="O22" i="13"/>
  <c r="N20" i="13"/>
  <c r="N28" i="13"/>
  <c r="N21" i="13"/>
  <c r="N26" i="13"/>
  <c r="N33" i="13"/>
  <c r="K3" i="14"/>
  <c r="K32" i="14"/>
  <c r="K24" i="14"/>
  <c r="K20" i="14"/>
  <c r="K28" i="14"/>
  <c r="B18" i="13"/>
  <c r="B5" i="13"/>
  <c r="B6" i="13"/>
  <c r="B7" i="13"/>
  <c r="B8" i="13"/>
  <c r="B9" i="13"/>
  <c r="B10" i="13"/>
  <c r="B11" i="13"/>
  <c r="B12" i="13"/>
  <c r="B13" i="13"/>
  <c r="B14" i="13"/>
  <c r="B15" i="13"/>
  <c r="B3" i="13"/>
  <c r="O3" i="13" s="1"/>
  <c r="N6" i="13" l="1"/>
  <c r="O6" i="13"/>
  <c r="N5" i="13"/>
  <c r="O5" i="13"/>
  <c r="N7" i="13"/>
  <c r="O7" i="13"/>
  <c r="O15" i="13"/>
  <c r="N15" i="13"/>
  <c r="N13" i="13"/>
  <c r="O13" i="13"/>
  <c r="N11" i="13"/>
  <c r="O11" i="13"/>
  <c r="N14" i="13"/>
  <c r="O14" i="13"/>
  <c r="N12" i="13"/>
  <c r="O12" i="13"/>
  <c r="N10" i="13"/>
  <c r="O10" i="13"/>
  <c r="N9" i="13"/>
  <c r="O9" i="13"/>
  <c r="N8" i="13"/>
  <c r="O8" i="13"/>
  <c r="N18" i="13"/>
  <c r="O18" i="13"/>
  <c r="K18" i="14"/>
</calcChain>
</file>

<file path=xl/sharedStrings.xml><?xml version="1.0" encoding="utf-8"?>
<sst xmlns="http://schemas.openxmlformats.org/spreadsheetml/2006/main" count="1155" uniqueCount="509">
  <si>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</si>
  <si>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</si>
  <si>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</si>
  <si>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</si>
  <si>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</si>
  <si>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</si>
  <si>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</si>
  <si>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</si>
  <si>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</si>
  <si>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</si>
  <si>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</si>
  <si>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</si>
  <si>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</si>
  <si>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</si>
  <si>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</si>
  <si>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</si>
  <si>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</si>
  <si>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</si>
  <si>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</si>
  <si>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</si>
  <si>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</si>
  <si>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</si>
  <si>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</si>
  <si>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</si>
  <si>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</si>
  <si>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</si>
  <si>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</si>
  <si>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</si>
  <si>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</si>
  <si>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</si>
  <si>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</si>
  <si>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</si>
  <si>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</si>
  <si>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</si>
  <si>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</si>
  <si>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</si>
  <si>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</si>
  <si>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</si>
  <si>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</si>
  <si>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</si>
  <si>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</si>
  <si>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</si>
  <si>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</si>
  <si>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</si>
  <si>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</si>
  <si>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</si>
  <si>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</si>
  <si>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</si>
  <si>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</si>
  <si>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</si>
  <si>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</si>
  <si>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</si>
  <si>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</si>
  <si>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</si>
  <si>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</si>
  <si>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</si>
  <si>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</si>
  <si>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</si>
  <si>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</si>
  <si>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</si>
  <si>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</si>
  <si>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</si>
  <si>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</si>
  <si>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</si>
  <si>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</si>
  <si>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</si>
  <si>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</si>
  <si>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</si>
  <si>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</si>
  <si>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</si>
  <si>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</si>
  <si>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</si>
  <si>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</si>
  <si>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</si>
  <si>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</si>
  <si>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</si>
  <si>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</si>
  <si>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</si>
  <si>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</si>
  <si>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</si>
  <si>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</si>
  <si>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</si>
  <si>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</si>
  <si>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</si>
  <si>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</si>
  <si>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</si>
  <si>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</si>
  <si>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</si>
  <si>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</si>
  <si>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</si>
  <si>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</si>
  <si>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</si>
  <si>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</si>
  <si>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</si>
  <si>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</si>
  <si>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</si>
  <si>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</si>
  <si>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</si>
  <si>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</si>
  <si>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</si>
  <si>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</si>
  <si>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</si>
  <si>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</si>
  <si>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</si>
  <si>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</si>
  <si>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</si>
  <si>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</si>
  <si>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</si>
  <si>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</si>
  <si>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</si>
  <si>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</si>
  <si>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</si>
  <si>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</si>
  <si>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</si>
  <si>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</si>
  <si>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</si>
  <si>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</si>
  <si>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</si>
  <si>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</si>
  <si>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May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</si>
  <si>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</si>
  <si>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</si>
  <si>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</si>
  <si>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</si>
  <si>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</si>
  <si>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</si>
  <si>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</si>
  <si>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</si>
  <si>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</si>
  <si>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</si>
  <si>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</si>
  <si>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</si>
  <si>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</si>
  <si>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</si>
  <si>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</si>
  <si>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</si>
  <si>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</si>
  <si>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</si>
  <si>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</si>
  <si>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</si>
  <si>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</si>
  <si>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</si>
  <si>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</si>
  <si>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</si>
  <si>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</si>
  <si>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</si>
  <si>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</si>
  <si>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</si>
  <si>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</si>
  <si>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</si>
  <si>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</si>
  <si>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</si>
  <si>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</si>
  <si>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</si>
  <si>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</si>
  <si>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</si>
  <si>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</si>
  <si>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</si>
  <si>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</si>
  <si>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</si>
  <si>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</si>
  <si>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</si>
  <si>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</si>
  <si>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</si>
  <si>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</si>
  <si>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</si>
  <si>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</si>
  <si>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</si>
  <si>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</si>
  <si>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</si>
  <si>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</si>
  <si>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</si>
  <si>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</si>
  <si>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</si>
  <si>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</si>
  <si>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</si>
  <si>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</si>
  <si>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</si>
  <si>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</si>
  <si>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</si>
  <si>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</si>
  <si>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</si>
  <si>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</si>
  <si>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</si>
  <si>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</si>
  <si>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</si>
  <si>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</si>
  <si>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</si>
  <si>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</si>
  <si>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</si>
  <si>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</si>
  <si>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</si>
  <si>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</si>
  <si>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</si>
  <si>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</si>
  <si>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</si>
  <si>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</si>
  <si>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</si>
  <si>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</si>
  <si>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</si>
  <si>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</si>
  <si>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</si>
  <si>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</si>
  <si>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</si>
  <si>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</si>
  <si>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</si>
  <si>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</si>
  <si>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</si>
  <si>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</si>
  <si>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</si>
  <si>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</si>
  <si>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</si>
  <si>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</si>
  <si>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</si>
  <si>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</si>
  <si>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</si>
  <si>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</si>
  <si>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</si>
  <si>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</si>
  <si>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</si>
  <si>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</si>
  <si>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</si>
  <si>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</si>
  <si>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</si>
  <si>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</si>
  <si>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</si>
  <si>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</si>
  <si>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</si>
  <si>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</si>
  <si>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</si>
  <si>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</si>
  <si>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</si>
  <si>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</si>
  <si>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</si>
  <si>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</si>
  <si>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</si>
  <si>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</si>
  <si>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</si>
  <si>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</si>
  <si>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</si>
  <si>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</si>
  <si>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</si>
  <si>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</si>
  <si>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</si>
  <si>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</si>
  <si>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</si>
  <si>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</si>
  <si>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t>September</t>
  </si>
  <si>
    <t>September 2019 Narrative</t>
  </si>
  <si>
    <t>September 2019  Narrative</t>
  </si>
  <si>
    <t>Long time to fill beds. Beds not accepted x 2 - Residents settled in another LTC Home, lost 12 days waiting for 3 admissions.</t>
  </si>
  <si>
    <t>Sept 16, 20 &amp; 26</t>
  </si>
  <si>
    <t>Sept 2 &amp; 24</t>
  </si>
  <si>
    <t>Understanding Personal Comfort Allowance, Care concerns</t>
  </si>
  <si>
    <t>Code Purple - Intruder Alert - Sept 19th</t>
  </si>
  <si>
    <t>Sept 11 - Days, Sept 25 evening and nights. - Fire Drill planning for evacuation on Oct 2.</t>
  </si>
  <si>
    <t>Remain Outstanding from RQI</t>
  </si>
  <si>
    <t xml:space="preserve">21 for IALP Program, 4 for LTC  </t>
  </si>
  <si>
    <t>2 IALP program, 1 LTC</t>
  </si>
  <si>
    <t xml:space="preserve">Kindness Mentor 3 day Training launched. / Ongoing Improvements in Nursing </t>
  </si>
  <si>
    <t>Union campaign continued with Unifor (HOPE has left)</t>
  </si>
  <si>
    <t xml:space="preserve">OLTCA Conference </t>
  </si>
  <si>
    <t>FS 321 (rented for Oct 5th); Notices given for FS 101 and FS 217</t>
  </si>
  <si>
    <t>FA 208 (rented for Oct 19th); FA 709 (Rented for Oct 28); Notice given for FA 704 and FA 412</t>
  </si>
  <si>
    <t>Notice given for FC 4</t>
  </si>
  <si>
    <t>PSA 112, PSA 113 - showing both units currently</t>
  </si>
  <si>
    <t>FA 611, FA 703, PSA 114, PSA 313</t>
  </si>
  <si>
    <t>18 New hires for the Community IALP Program, 2 hires for the IALP/Suites and 1 new Suites hire.</t>
  </si>
  <si>
    <t>2 Terminations - both Community positions</t>
  </si>
  <si>
    <t>Challenges - Timeline with new electronic charting and scheduling systems. Working with Alayacare to implement new systems.</t>
  </si>
  <si>
    <t>Eviction of a troublesome tenant at PSA and completion of the renovation of PSA 114; successful shut down and return of power to the main apartment tower (Transformer Replacement Sept 21)</t>
  </si>
  <si>
    <t xml:space="preserve">Difficult turn over with unit 703 and 709 - highly demanding families </t>
  </si>
  <si>
    <t>Kindness Event, Alzheimer Coffee Hour, ONPHA Regional Meeting</t>
  </si>
  <si>
    <t>FS 321 (move to LTC); FS 101 (move to hospice); FA 412 (move to FS); FC 4 (move to FA); FA 704 (move closer to family); 
FS 217 (passed away)</t>
  </si>
  <si>
    <t>Sept.
2019</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</si>
  <si>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</si>
  <si>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</si>
  <si>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</si>
  <si>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</si>
  <si>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</si>
  <si>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</si>
  <si>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t>October 2019 Narrative</t>
  </si>
  <si>
    <t>Length of time to fill beds increased.</t>
  </si>
  <si>
    <t xml:space="preserve">October 7, move in. </t>
  </si>
  <si>
    <t>Oct 26 &amp; 29 deaths</t>
  </si>
  <si>
    <t>Fire Evacuation Oct 3rd</t>
  </si>
  <si>
    <t>October 3rd -Annual Fire Evacuation - Code Green, October 24 - Annual Fire Inspection</t>
  </si>
  <si>
    <t>Financial Abuse by POA (Also reported to WRPS)</t>
  </si>
  <si>
    <t>MOHLTC - Follow up October 29, 20 &amp; 31. Pool Inspection Oct 28, Food Safety Inception Oct 18, Hair Salon Inspection Oct 28.</t>
  </si>
  <si>
    <t>MOHLTC Orders cleared October 31. No Outstanding issues.</t>
  </si>
  <si>
    <t>FC Boiler installation and exhaust</t>
  </si>
  <si>
    <t>1 Admin, 1 LTC PSW</t>
  </si>
  <si>
    <t>1 Admin, 1 Cook, 1 PRN (2 probationary staff)</t>
  </si>
  <si>
    <t>MOHLTC Orders have been cleared. Fire Evacuation LTC. PAC Meeting, Operational Planning, Flu Clinic 88% Staff, 90% Residents</t>
  </si>
  <si>
    <t>Unifor campaign ongoing. LTC Fire Inspection</t>
  </si>
  <si>
    <t>Oktoberfest &amp; Thanksgiving events well attended.</t>
  </si>
  <si>
    <t>Notices given for FS 201 and FS 315</t>
  </si>
  <si>
    <t>FA 412 - rented for Nov 23rd; FA 704 - rented for Nov 15th; Notices given for FA 115 and FA 117</t>
  </si>
  <si>
    <t xml:space="preserve">FC 4 - not yet rented </t>
  </si>
  <si>
    <t>PSA 113 - rented for Nov 16th; PSA 112 - rented for Dec 15th; Notice given for PSA 213</t>
  </si>
  <si>
    <t>Oct 3, 4 &amp; 5 - Suites Admissions, FA Move In.</t>
  </si>
  <si>
    <t>1 Death - Suites,  1 Death FA, 1 Discharge - Suites to Home</t>
  </si>
  <si>
    <t>Fridge replacement, shower temperature (wall removed to reach mixer)</t>
  </si>
  <si>
    <t>Full Code Green - Suites Fire Evacuation Oct 3rd</t>
  </si>
  <si>
    <t>October 3rd -Annual Fire Evacuation, October 24 - Annual Fire Inspection</t>
  </si>
  <si>
    <t>Community Casual PSW</t>
  </si>
  <si>
    <t>2 Resignations in IALP - 1  new opportunity closer to home, 1 due to fear of heights when in apartment tower - resigned after first day.</t>
  </si>
  <si>
    <t>Many compliments from families and Residents around new community team and care provided (walk ins, emails and calls) Removal of CDR stairs; Water shut off for repairs in FA basement</t>
  </si>
  <si>
    <t xml:space="preserve">Oktoberfest &amp; Thanksgiving events well attended. Flu Clinics - suites October 30 - 100% vaccinated. October 31- 76 Residents in Apartment tower vaccinated </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</si>
  <si>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</si>
  <si>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</si>
  <si>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Unifor campaign ongoing. Fire Evacuation in Suites. Alayacare much more tedious data entry than expected. Removal of CDR Stairs closed dining room for 3 days. Meal Service in Aud. Relocation of daily events.</t>
  </si>
  <si>
    <t>Oct.
2019</t>
  </si>
  <si>
    <t>2019
Oct.</t>
  </si>
  <si>
    <t xml:space="preserve">Both room temperature related - 1 too hot and 1 too cold. </t>
  </si>
  <si>
    <t>November 2019 Narrative</t>
  </si>
  <si>
    <t>2019
Nov.</t>
  </si>
  <si>
    <t>Nov.
2019</t>
  </si>
  <si>
    <t>Beds seem to be vacant longer - we accept and the bed is turned down - make a re-offer (this could take 10 days in total)</t>
  </si>
  <si>
    <t>November 7, 18 &amp; 21</t>
  </si>
  <si>
    <t>November 10 &amp; 27</t>
  </si>
  <si>
    <t>1 new LTC resident expecting higher level of care. 2 Same family re care, 1 family wanted it filed with CIATT.</t>
  </si>
  <si>
    <t>Code Silver Nov 18th, Mandatory Education Sessions Nov 20 &amp; 27th</t>
  </si>
  <si>
    <t>Nov 6 Days, 21 Evenings, 22 nights</t>
  </si>
  <si>
    <t xml:space="preserve">Fall resulting Fracture </t>
  </si>
  <si>
    <t>TSSA Nov 11, Ministry of Transport -Bus Inspection Nov 8th</t>
  </si>
  <si>
    <t>ARJO Equipment Preventative Maintenance Annual Package.</t>
  </si>
  <si>
    <t>Several complaints re introduction of new routines / schedules / workload.</t>
  </si>
  <si>
    <t>2 PSW LTC, 3 PSW Community</t>
  </si>
  <si>
    <t>Administration</t>
  </si>
  <si>
    <t>MOHLTC Orders resolved - Cupcake Celebration, Bring your Kids to Work Day, World Kindness Day 13th, Education Days, Family Council Raffle &amp; Sale raised $3000 to purchase hand held devices. New hours in LTC Implemented, great outcomes for residents. Preventative Maintenance completed on all nursing equipment.</t>
  </si>
  <si>
    <t>Resident on MLOA, Foot Care Increase notice.</t>
  </si>
  <si>
    <t>FS 201 - Rented Dec 1</t>
  </si>
  <si>
    <t>FA 115 - Rented Dec 14; FA 117 - showing (Bachelor)</t>
  </si>
  <si>
    <t>FC 4 - Rented Jan 15</t>
  </si>
  <si>
    <t>PSA 112 - Rented Dec 14; PSA 102 - showing (Bachelor)</t>
  </si>
  <si>
    <t>FA 704, FA 412, PSA 113, FS 315</t>
  </si>
  <si>
    <t>FA 115 (death), FA 710 (death), FS 201 (death), FS 315 (Moved in with family)</t>
  </si>
  <si>
    <t>Snow Removal x 3, 2 Resident to Resident disputes, Slip &amp; Fall in parking lot.</t>
  </si>
  <si>
    <t xml:space="preserve">IALP office is fully furnished and we are absolutely loving it. Thank you to all who assisted with our new space ! </t>
  </si>
  <si>
    <t>Learning how to navigate increases/decreases of hours with little notice and maintain staff capacity and schedules.  Early Snow Fall</t>
  </si>
  <si>
    <t>Outstanding Orders cleared - MOHLTC Report Received Nov 5th.</t>
  </si>
  <si>
    <t xml:space="preserve">Successful annual handcraft sale </t>
  </si>
  <si>
    <t>World Kindness Day - Smile Cookies Nov 13, Handcraft Sale,</t>
  </si>
  <si>
    <t>`</t>
  </si>
  <si>
    <t>Fairview Mennonite Home Monthly Occupancy and Staffing</t>
  </si>
  <si>
    <t>December 2019 Narrative</t>
  </si>
  <si>
    <t>Dec.
Number</t>
  </si>
  <si>
    <t>Bed on Blair held by LHIN for 20 days, awaited arrival of new bed for 8 days</t>
  </si>
  <si>
    <t>December 18 &amp; 20</t>
  </si>
  <si>
    <t>1 Discharge December 11 - "Freeport". 1 Death December 11.</t>
  </si>
  <si>
    <t>Loss of Essential Services (Power) - Dec 11</t>
  </si>
  <si>
    <t>Dec 19 &amp; 20</t>
  </si>
  <si>
    <t>Outbreak - December 2 - 13</t>
  </si>
  <si>
    <t>LTC PSW - workload (filed WSIB, denied then resigned)</t>
  </si>
  <si>
    <t>1 Admin, 2 LTC</t>
  </si>
  <si>
    <t>1 LTC PSW Resignation</t>
  </si>
  <si>
    <t>Outbreak, LHIN Bed - Freeport Resident / Discharge.</t>
  </si>
  <si>
    <t>Resident Tea, Cookie Sale, Christmas Events.</t>
  </si>
  <si>
    <t>FA 117 - ; FA 116 - Rented Feb 15th</t>
  </si>
  <si>
    <t>FC 4 - Rented Jan 31st</t>
  </si>
  <si>
    <t>FS 201, PSA 112, FA 115, FS 103</t>
  </si>
  <si>
    <t>FS 205 (Spousal Death), FS 320 (Spousal Death), FA 310 (move to LTC), FA 817 (move to FMH LTC), FS 212 (move to LTC), FA 515 (Death), FS 214 (move to FMH LTC), FV843A (move to FA 116), FC10 (move to FC 4), FS 107 (Death)</t>
  </si>
  <si>
    <t>FC - Smoking non-compliance with distance. PSA - Snow Removal - Smoking area</t>
  </si>
  <si>
    <t>1 Community</t>
  </si>
  <si>
    <t>2 Community resignations</t>
  </si>
  <si>
    <t>Dec.
2019</t>
  </si>
  <si>
    <t>Kindness Trees, Staff Dinner &amp; Appreciation Event, WWDSB Meeting - Living Classroom, Mandatory Education Completion. 
New Floor Lifts</t>
  </si>
  <si>
    <t xml:space="preserve">PSA 213 - Rented February 1st, PSA 102 - Rented February </t>
  </si>
  <si>
    <t>2019
Dec.</t>
  </si>
  <si>
    <t>Long-Term Care Indicators</t>
  </si>
  <si>
    <t xml:space="preserve">PSA Christmas party attended by 43 tenants; windows replaced in the Central Auditorium and hallway; Kindness trees – well received; Tenant Banquet – well attended; Staff Event – prize for each staff member; decluttering continues; change reception area. Community success: productive meeting with LHIN management at Cambridge Memorial Hospital to better implement strategies for transitions home for clients in the community. </t>
  </si>
  <si>
    <t xml:space="preserve">Balancing Christmas events and staff scheduling. </t>
  </si>
  <si>
    <t xml:space="preserve">Fairview Shopping Day, cookie sale, staff festive event, LTC Christmas tea; PSA Tenant Party; Fairview Tenant Banquet; Kindness Tree wrapping day; Christmas treats in Centre Crafts Room. </t>
  </si>
  <si>
    <t>Jan.
2020</t>
  </si>
  <si>
    <t>January 2020 Narrative</t>
  </si>
  <si>
    <t>Jan.
Number</t>
  </si>
  <si>
    <t>2020
Jan.</t>
  </si>
  <si>
    <t>January 8, 29 &amp; 31</t>
  </si>
  <si>
    <t>January 14, 24, 26 &amp; 28</t>
  </si>
  <si>
    <t>Laundry &amp; Lost clothing</t>
  </si>
  <si>
    <t>Code Grey - January 22. Code Yellow January 23.</t>
  </si>
  <si>
    <t>January 9 &amp; 30th</t>
  </si>
  <si>
    <t>1 PSW / 1 Dietary / 1 Recreation</t>
  </si>
  <si>
    <t>FS 212 - Rented Feb 15th; FS 214 - Rented March 4th; FS 107 - Rented March 1st</t>
  </si>
  <si>
    <t>FC 10 - Vacant</t>
  </si>
  <si>
    <t>PSA 213 - Rented Feb 1st, PSA 102 - Rented Feb 15th</t>
  </si>
  <si>
    <t>FC 4, FA 310</t>
  </si>
  <si>
    <t>As above</t>
  </si>
  <si>
    <t xml:space="preserve">6 Community PSW's, 1 Centre Recreation &amp; 1 Admin (Volunteer Coordinator) </t>
  </si>
  <si>
    <t>1 Community PSW</t>
  </si>
  <si>
    <t>One was from 12/31 but submitted on 1/1/2020 resident to resident abuse; 1/12 visitor to resident abuse; 1/14 resident to resident sexual abuse; 1/27 resident to resident sexual abuse</t>
  </si>
  <si>
    <t>MOHLTC - 1 Follow-up, 2 Inquiries (no findings)</t>
  </si>
  <si>
    <t>Unsafe conditions - Slip &amp; Fall in parking lot resulted in WSIB lost time injury</t>
  </si>
  <si>
    <t>1 PSW retired</t>
  </si>
  <si>
    <t xml:space="preserve">Success: purchase of iphone 6, 12 of them and two ipads for BSO from funds donated by Family Council; Ministry visit 1/23 to investigate one CIS (11/27) and two inquiries, all went well, no findings.   Francophone initiative was launched on January 17, 2020.           </t>
  </si>
  <si>
    <t xml:space="preserve">Catherine Fife Tour / Board Retreat  </t>
  </si>
  <si>
    <t xml:space="preserve">Beds seem  to be vacant longer  </t>
  </si>
  <si>
    <t>Challenges : Mask fit testing had not been done in the home since 2018.  Getting pandemic plan organized; looking to develop an Employee Committee in the home.</t>
  </si>
  <si>
    <t>FA 117 - Rented March 1; FA 116 - Rented Feb 15th; FA 515 - Rented Feb 8th; FA 817 - vacant</t>
  </si>
  <si>
    <t>FC - 2 Smoking, FA - Snow removal, 3 renovations  (internal)</t>
  </si>
  <si>
    <t>Centre Dining Room ceiling repaired and new light installed. Major cleaning of the basement area behind bowling alley, parking lots snow maintenance, first maintenance meeting.</t>
  </si>
  <si>
    <t>Moving of Centre Dining Room to Centre Auditorium for a week. Lots of set up for Health and Wellness fair and craft event, moving furniture from the front rooms for new carpet installation, snow removal due to large amount of snow.</t>
  </si>
  <si>
    <t>Health and Wellness Fair, Craft Workers appreciation event / meal.  Walking committee started for PSA Elevator Re-construction.</t>
  </si>
  <si>
    <t>FA 714 (Moved to FMH LTC); FA 114 (Death); PSA 217 (Internal move to FA) these are notices. 7 Notices ended.</t>
  </si>
  <si>
    <t>Feb.
2020</t>
  </si>
  <si>
    <t>2020
Feb.</t>
  </si>
  <si>
    <t>February</t>
  </si>
  <si>
    <t>February - 2020 Narrative</t>
  </si>
  <si>
    <t>3 from private homes, with PSW support in place, all crisis admissions. 1 from Fairview Tower.</t>
  </si>
  <si>
    <t>Both resolved, both care related.</t>
  </si>
  <si>
    <t>Both significant change with transfer to hospital, both from falls, one ED visit only, one head injury, skull fracture (subsequent death).</t>
  </si>
  <si>
    <t>2nd floor servery / dietary issues in kitchen - Fire Department re-inspection in compliance.</t>
  </si>
  <si>
    <t>2 sara lifts and 2 bath chairs ordered in February.</t>
  </si>
  <si>
    <t xml:space="preserve">Slip &amp; Fall in Parking lot - WSIB case on going, working short. </t>
  </si>
  <si>
    <t>Retirement of LTC PSW.</t>
  </si>
  <si>
    <t>Winter BBQ, Valentine Dinner for Couples.</t>
  </si>
  <si>
    <t>FS 214 - Rented March 4th; FS 107 - Rented March 1st</t>
  </si>
  <si>
    <t>FA 117 - Rented March 1 ; FA 817 - Rented April 18th ; FA 714 - Rented April 1st</t>
  </si>
  <si>
    <t>FC 10 - Rented March 28th</t>
  </si>
  <si>
    <t>PSA 217 - Showing</t>
  </si>
  <si>
    <t xml:space="preserve">843B - Rented April 18th </t>
  </si>
  <si>
    <t>PSA 213, FA 515, FS 212, FA 116, PSA 102, FA 513</t>
  </si>
  <si>
    <t>Smoking at FC</t>
  </si>
  <si>
    <t>6 related to BBQ issues and or dietary issues / 2 related to Pool and 1 related to Hair Salon. All Fire issues in compliance.</t>
  </si>
  <si>
    <t>Water heater replacement, set up of FA 114 for tenants moving in from PSA because of elevator re-build, multiple LTC residents admissions in 1 week, SHAW set up after move-ins.</t>
  </si>
  <si>
    <t>Winter BBQ, Valentine's Tea, Couples Valentine's Dinner, Memorial Service, Shrove Tuesday, Congregate Dining Program launched.</t>
  </si>
  <si>
    <t>February 12 &amp; 27</t>
  </si>
  <si>
    <t>Public Health Inspection - Dietary / BBQ / Pool - February 6. Fire Department Re-Inspection February 11.</t>
  </si>
  <si>
    <t>Maintenance (casual for all areas).</t>
  </si>
  <si>
    <t>Pandemic plan created, supplies ordered and most received.  Supplies increased across the board; Launch of Kindness Speaks , 2 sessions started in February by way of lunch and learn (15th &amp; 22nd).  Interview and hire of new attending physician to start on 
April 1, 2020.</t>
  </si>
  <si>
    <t xml:space="preserve">PSW staff adjusting to addition of adding bed making and linen change to day routine, started on February  18/20; potential re-admission of resident that was discharged in December, concern related to safety of other residents on the unit.  </t>
  </si>
  <si>
    <t>Death February 5 &amp; 18, one in the home and one in hospital.</t>
  </si>
  <si>
    <t>Code Grey - February 6 - afternoon shift.</t>
  </si>
  <si>
    <t>FS 303 (Death) (Posted as 1,3,1 - one notice, 3 discharges and 1 death).</t>
  </si>
  <si>
    <t>Code Grey - February  6 - afternoon shift.</t>
  </si>
  <si>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</si>
  <si>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</si>
  <si>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Public Health February 6 / Fire Re-Inspection February 11.</t>
  </si>
  <si>
    <t>Community PSW hired.</t>
  </si>
  <si>
    <t>All short-term community PSW's.</t>
  </si>
  <si>
    <t>3 public / staff washroom renovated, water heater replacement at 515 Langs, install of new window in FS 321, FA annual tenant meeting, fire inspection, automatic doors installed at PSA (through grant money), TV cables runs for family room and lobby.</t>
  </si>
  <si>
    <t xml:space="preserve">Admission on 2/18/20 &amp; 26. </t>
  </si>
  <si>
    <t>2020
Mar.</t>
  </si>
  <si>
    <t>March 2020 - Narrative</t>
  </si>
  <si>
    <t>Expenditures &gt; $25,000</t>
  </si>
  <si>
    <t>Mar.
2020</t>
  </si>
  <si>
    <t>June
Number</t>
  </si>
  <si>
    <t>July
Number</t>
  </si>
  <si>
    <t>Aug.
Number</t>
  </si>
  <si>
    <t>Sept.
Number</t>
  </si>
  <si>
    <t>Oct.
Number</t>
  </si>
  <si>
    <t>Nov.
Number</t>
  </si>
  <si>
    <t>Feb. 
Number</t>
  </si>
  <si>
    <t>Mar.
Number</t>
  </si>
  <si>
    <t>Mar. 
Number</t>
  </si>
  <si>
    <t>1 Admission - March 16/20</t>
  </si>
  <si>
    <t>1 Death - March 6/20</t>
  </si>
  <si>
    <t>Food related</t>
  </si>
  <si>
    <t>Cancelled Code Blue for March</t>
  </si>
  <si>
    <t>March 23 &amp; 31</t>
  </si>
  <si>
    <t>1 Fall with fracture. 1 suspected staff to resident abuse</t>
  </si>
  <si>
    <t>Employee Committee Meeting - structure in place - meeting postponed</t>
  </si>
  <si>
    <t>FS 303 (Death)</t>
  </si>
  <si>
    <t>PSA 217 - Showing; PSA 302 (Death)</t>
  </si>
  <si>
    <t>FS 107, FA 117, FS 214, FC 10</t>
  </si>
  <si>
    <t>Ceiling and room renovation Centre Dining Room, PSA elevator up and running, PSA backdoor replaced</t>
  </si>
  <si>
    <t>Grand Valley Institute for Women 20 year celebration, Men's breakfast</t>
  </si>
  <si>
    <t>FS 303 (Death), PSA 302 (Death)  (2 Notices, 2 Discharges &amp; 2 Deaths)</t>
  </si>
  <si>
    <t>FA 817 - tenant passed away before moving in; FA 714 - Rented April 1st; FA 114 - Murphy's have moved back to PSA</t>
  </si>
  <si>
    <r>
      <t>843B - Rented April 18</t>
    </r>
    <r>
      <rPr>
        <vertAlign val="superscript"/>
        <sz val="11"/>
        <color theme="1"/>
        <rFont val="Calibri"/>
        <family val="2"/>
        <scheme val="minor"/>
      </rPr>
      <t xml:space="preserve">th </t>
    </r>
  </si>
  <si>
    <t>PSA Elevator rebuild - out of service until March 25</t>
  </si>
  <si>
    <t xml:space="preserve">COVID 19, PSA elevator installation </t>
  </si>
  <si>
    <t>Apr.
2020</t>
  </si>
  <si>
    <t>2020
Number</t>
  </si>
  <si>
    <t>April 2020 Narrative</t>
  </si>
  <si>
    <t>1 Discharge to family, 2 deaths 5th &amp; 29th</t>
  </si>
  <si>
    <t>April 23, 30th</t>
  </si>
  <si>
    <t>2 Dietary, 1 PSW</t>
  </si>
  <si>
    <t>3 PSW (1 termination, 2 resignations)</t>
  </si>
  <si>
    <t>COVID management; recruiting</t>
  </si>
  <si>
    <t>FS 308,  FS 312 (Death)</t>
  </si>
  <si>
    <t>PSA 217; PSA 302 (Death)</t>
  </si>
  <si>
    <t>FS 308, FV 843A</t>
  </si>
  <si>
    <t>FS 308, FS 312 (Death)</t>
  </si>
  <si>
    <r>
      <rPr>
        <sz val="11"/>
        <color rgb="FFFF0000"/>
        <rFont val="Calibri"/>
        <family val="2"/>
        <scheme val="minor"/>
      </rPr>
      <t>Fairview Court</t>
    </r>
    <r>
      <rPr>
        <sz val="11"/>
        <color theme="1"/>
        <rFont val="Calibri"/>
        <family val="2"/>
        <scheme val="minor"/>
      </rPr>
      <t xml:space="preserve"> - Smoking on bench, </t>
    </r>
    <r>
      <rPr>
        <sz val="11"/>
        <color rgb="FFFF0000"/>
        <rFont val="Calibri"/>
        <family val="2"/>
        <scheme val="minor"/>
      </rPr>
      <t xml:space="preserve">Preston School Apartments </t>
    </r>
    <r>
      <rPr>
        <sz val="11"/>
        <color theme="1"/>
        <rFont val="Calibri"/>
        <family val="2"/>
        <scheme val="minor"/>
      </rPr>
      <t xml:space="preserve">Smoking in unit / Personal Deliveries, </t>
    </r>
    <r>
      <rPr>
        <sz val="11"/>
        <color rgb="FFFF0000"/>
        <rFont val="Calibri"/>
        <family val="2"/>
        <scheme val="minor"/>
      </rPr>
      <t xml:space="preserve">Fairview Suites </t>
    </r>
    <r>
      <rPr>
        <sz val="11"/>
        <color theme="1"/>
        <rFont val="Calibri"/>
        <family val="2"/>
        <scheme val="minor"/>
      </rPr>
      <t xml:space="preserve">Ipharm Charges </t>
    </r>
    <r>
      <rPr>
        <sz val="11"/>
        <color rgb="FFFF0000"/>
        <rFont val="Calibri"/>
        <family val="2"/>
        <scheme val="minor"/>
      </rPr>
      <t>Fairview Apartments</t>
    </r>
    <r>
      <rPr>
        <sz val="11"/>
        <color theme="1"/>
        <rFont val="Calibri"/>
        <family val="2"/>
        <scheme val="minor"/>
      </rPr>
      <t xml:space="preserve"> - Building Access.</t>
    </r>
  </si>
  <si>
    <t>April 23 &amp; 30th</t>
  </si>
  <si>
    <t xml:space="preserve">1 Suites, 3 Home &amp; Community </t>
  </si>
  <si>
    <t>Home &amp; Community</t>
  </si>
  <si>
    <t>Centre Dining Room other wall, start on the public washrooms floor 3 and 4</t>
  </si>
  <si>
    <t xml:space="preserve">COVID 19, weekend screening coverage </t>
  </si>
  <si>
    <t xml:space="preserve">Show of support by Police Services </t>
  </si>
  <si>
    <t>COVID hold on admissions</t>
  </si>
  <si>
    <t xml:space="preserve">Family moved the resident home -  COVID safety concerns </t>
  </si>
  <si>
    <t xml:space="preserve">FA 817 - tenant passed away before moving in; FA 114 </t>
  </si>
  <si>
    <t>98.67 YTD</t>
  </si>
  <si>
    <t>2021
Jan.</t>
  </si>
  <si>
    <t>2021
Feb.</t>
  </si>
  <si>
    <t>2021
Mar.</t>
  </si>
  <si>
    <t>2021
Apr.</t>
  </si>
  <si>
    <t>2020
April</t>
  </si>
  <si>
    <t>2020
May</t>
  </si>
  <si>
    <t>2020
June</t>
  </si>
  <si>
    <t>2020
July</t>
  </si>
  <si>
    <t>2020
Aug.</t>
  </si>
  <si>
    <t>2020
Sept.</t>
  </si>
  <si>
    <t>2020
Oct.</t>
  </si>
  <si>
    <t>2020
Nov.</t>
  </si>
  <si>
    <t>2020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</si>
</sst>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vertAlign val="superscrip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s>
  <borders count="73">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diagonal/>
    </border>
    <border>
      <left style="thin">
        <color indexed="64"/>
      </left>
      <right/>
      <top style="thin">
        <color theme="8" tint="-0.24994659260841701"/>
      </top>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style="thin">
        <color rgb="FF4472C4"/>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style="thin">
        <color rgb="FF4472C4"/>
      </right>
      <top style="thin">
        <color rgb="FF4472C4"/>
      </top>
      <bottom/>
      <diagonal/>
    </border>
    <border>
      <left style="thin">
        <color rgb="FF4472C4"/>
      </left>
      <right style="thin">
        <color rgb="FF4472C4"/>
      </right>
      <top style="thin">
        <color rgb="FF4472C4"/>
      </top>
      <bottom/>
      <diagonal/>
    </border>
    <border>
      <left style="thin">
        <color rgb="FF4472C4"/>
      </left>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right style="thin">
        <color theme="8" tint="-0.24994659260841701"/>
      </right>
      <top/>
      <bottom/>
      <diagonal/>
    </border>
    <border>
      <left style="thin">
        <color theme="8" tint="-0.24994659260841701"/>
      </left>
      <right/>
      <top/>
      <bottom/>
      <diagonal/>
    </border>
  </borders>
  <cellStyleXfs count="1">
    <xf numFmtId="0" fontId="0" fillId="0" borderId="0"/>
  </cellStyleXfs>
  <cellXfs count="327">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3" fillId="0" borderId="8" xfId="0" applyFont="1" applyBorder="1"/>
    <xf numFmtId="0" fontId="1" fillId="4" borderId="25" xfId="0" applyFont="1" applyFill="1" applyBorder="1" applyAlignment="1">
      <alignment vertical="top"/>
    </xf>
    <xf numFmtId="0" fontId="0" fillId="0" borderId="1" xfId="0" applyBorder="1"/>
    <xf numFmtId="0" fontId="0" fillId="0" borderId="25" xfId="0" applyBorder="1" applyAlignment="1">
      <alignment vertical="top" wrapText="1"/>
    </xf>
    <xf numFmtId="0" fontId="0" fillId="0" borderId="7" xfId="0" applyBorder="1"/>
    <xf numFmtId="0" fontId="8" fillId="7" borderId="28" xfId="0" applyFont="1" applyFill="1" applyBorder="1"/>
    <xf numFmtId="0" fontId="8" fillId="7" borderId="27" xfId="0" applyFont="1" applyFill="1" applyBorder="1" applyAlignment="1">
      <alignment horizontal="center"/>
    </xf>
    <xf numFmtId="0" fontId="8" fillId="7" borderId="6" xfId="0" applyFont="1" applyFill="1" applyBorder="1" applyAlignment="1">
      <alignment horizontal="left"/>
    </xf>
    <xf numFmtId="0" fontId="0" fillId="0" borderId="1" xfId="0" applyBorder="1" applyAlignment="1">
      <alignment horizontal="center"/>
    </xf>
    <xf numFmtId="0" fontId="0" fillId="0" borderId="26" xfId="0" applyBorder="1"/>
    <xf numFmtId="0" fontId="2" fillId="0" borderId="25"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0" fillId="0" borderId="26" xfId="0" applyBorder="1" applyAlignment="1">
      <alignment wrapText="1"/>
    </xf>
    <xf numFmtId="0" fontId="0" fillId="0" borderId="5" xfId="0" applyBorder="1" applyAlignment="1">
      <alignment wrapText="1"/>
    </xf>
    <xf numFmtId="1" fontId="0" fillId="0" borderId="1" xfId="0" applyNumberFormat="1" applyBorder="1" applyAlignment="1">
      <alignment horizontal="center"/>
    </xf>
    <xf numFmtId="0" fontId="8" fillId="7" borderId="1" xfId="0" applyFont="1" applyFill="1" applyBorder="1"/>
    <xf numFmtId="0" fontId="8" fillId="7" borderId="1" xfId="0" applyFont="1" applyFill="1" applyBorder="1" applyAlignment="1">
      <alignment horizontal="center"/>
    </xf>
    <xf numFmtId="0" fontId="8" fillId="7"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8" fillId="7" borderId="1" xfId="0" applyFont="1" applyFill="1" applyBorder="1" applyAlignment="1">
      <alignment horizontal="center" vertical="center"/>
    </xf>
    <xf numFmtId="0" fontId="8" fillId="7"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3" fillId="7" borderId="1" xfId="0" applyFont="1" applyFill="1" applyBorder="1" applyAlignment="1">
      <alignment vertical="center"/>
    </xf>
    <xf numFmtId="0" fontId="3" fillId="0" borderId="30" xfId="0" applyFont="1" applyBorder="1" applyAlignment="1">
      <alignment vertical="center"/>
    </xf>
    <xf numFmtId="0" fontId="0" fillId="0" borderId="31" xfId="0" applyBorder="1" applyAlignment="1">
      <alignment horizontal="center" vertical="center" wrapText="1"/>
    </xf>
    <xf numFmtId="0" fontId="0" fillId="0" borderId="32" xfId="0" applyBorder="1" applyAlignment="1">
      <alignment vertical="center"/>
    </xf>
    <xf numFmtId="0" fontId="1" fillId="4" borderId="33" xfId="0" applyFont="1" applyFill="1" applyBorder="1" applyAlignment="1">
      <alignment vertical="center"/>
    </xf>
    <xf numFmtId="0" fontId="0" fillId="0" borderId="29"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wrapText="1"/>
    </xf>
    <xf numFmtId="0" fontId="2" fillId="0" borderId="33" xfId="0" applyFont="1" applyBorder="1" applyAlignment="1">
      <alignment horizontal="right" vertical="center" wrapText="1"/>
    </xf>
    <xf numFmtId="0" fontId="0" fillId="0" borderId="34" xfId="0" applyBorder="1" applyAlignment="1">
      <alignment vertical="center" wrapText="1"/>
    </xf>
    <xf numFmtId="0" fontId="2" fillId="0" borderId="33"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0" fillId="0" borderId="36" xfId="0" applyBorder="1" applyAlignment="1">
      <alignment horizontal="center" vertical="center"/>
    </xf>
    <xf numFmtId="0" fontId="0" fillId="0" borderId="37" xfId="0" applyBorder="1" applyAlignment="1">
      <alignment vertical="center" wrapText="1"/>
    </xf>
    <xf numFmtId="0" fontId="8" fillId="7" borderId="38" xfId="0" applyFont="1" applyFill="1" applyBorder="1" applyAlignment="1">
      <alignment vertical="center"/>
    </xf>
    <xf numFmtId="0" fontId="8" fillId="7" borderId="38" xfId="0" applyFont="1" applyFill="1" applyBorder="1" applyAlignment="1">
      <alignment horizontal="center" vertical="center"/>
    </xf>
    <xf numFmtId="0" fontId="8" fillId="7" borderId="38" xfId="0" applyFont="1" applyFill="1" applyBorder="1" applyAlignment="1">
      <alignment horizontal="left" vertical="center"/>
    </xf>
    <xf numFmtId="0" fontId="25" fillId="0" borderId="1" xfId="0" applyFont="1" applyBorder="1" applyAlignment="1">
      <alignment horizontal="center" vertical="center"/>
    </xf>
    <xf numFmtId="0" fontId="26" fillId="4" borderId="42" xfId="0" applyFont="1" applyFill="1" applyBorder="1" applyAlignment="1">
      <alignment vertical="top"/>
    </xf>
    <xf numFmtId="0" fontId="25" fillId="0" borderId="42" xfId="0" applyFont="1" applyBorder="1" applyAlignment="1">
      <alignment vertical="top" wrapText="1"/>
    </xf>
    <xf numFmtId="0" fontId="8" fillId="0" borderId="42" xfId="0" applyFont="1" applyFill="1" applyBorder="1" applyAlignment="1">
      <alignment horizontal="right" vertical="top" wrapText="1"/>
    </xf>
    <xf numFmtId="0" fontId="8" fillId="0" borderId="44" xfId="0" applyFont="1" applyFill="1" applyBorder="1" applyAlignment="1">
      <alignment horizontal="right" vertical="top" wrapText="1"/>
    </xf>
    <xf numFmtId="0" fontId="3" fillId="0" borderId="39" xfId="0" applyFont="1" applyBorder="1" applyAlignment="1">
      <alignment vertical="center"/>
    </xf>
    <xf numFmtId="0" fontId="25" fillId="0" borderId="40" xfId="0" applyFont="1" applyBorder="1" applyAlignment="1">
      <alignment horizontal="center" vertical="center" wrapText="1"/>
    </xf>
    <xf numFmtId="0" fontId="25" fillId="0" borderId="41" xfId="0" applyFont="1" applyBorder="1" applyAlignment="1">
      <alignment vertical="center"/>
    </xf>
    <xf numFmtId="0" fontId="25" fillId="0" borderId="38" xfId="0" applyFont="1" applyBorder="1" applyAlignment="1">
      <alignment horizontal="center"/>
    </xf>
    <xf numFmtId="0" fontId="25" fillId="0" borderId="43" xfId="0" applyFont="1" applyBorder="1" applyAlignment="1">
      <alignment wrapText="1"/>
    </xf>
    <xf numFmtId="0" fontId="8" fillId="0" borderId="42" xfId="0" applyFont="1" applyFill="1" applyBorder="1" applyAlignment="1">
      <alignment vertical="top" wrapText="1"/>
    </xf>
    <xf numFmtId="0" fontId="25" fillId="0" borderId="45" xfId="0" applyFont="1" applyBorder="1" applyAlignment="1">
      <alignment horizontal="center"/>
    </xf>
    <xf numFmtId="0" fontId="25" fillId="0" borderId="46" xfId="0" applyFont="1" applyBorder="1" applyAlignment="1">
      <alignment wrapText="1"/>
    </xf>
    <xf numFmtId="0" fontId="3" fillId="0" borderId="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6" xfId="0" applyFont="1" applyBorder="1" applyAlignment="1">
      <alignment vertical="center" wrapText="1"/>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0" borderId="2" xfId="0" applyBorder="1" applyAlignment="1">
      <alignment wrapText="1"/>
    </xf>
    <xf numFmtId="0" fontId="0" fillId="2" borderId="0" xfId="0" applyFill="1" applyBorder="1" applyAlignment="1"/>
    <xf numFmtId="0" fontId="0" fillId="2" borderId="0" xfId="0" applyFill="1" applyAlignment="1"/>
    <xf numFmtId="0" fontId="1" fillId="4" borderId="25" xfId="0" applyFont="1" applyFill="1" applyBorder="1" applyAlignment="1">
      <alignment vertical="center"/>
    </xf>
    <xf numFmtId="0" fontId="0" fillId="0" borderId="25" xfId="0" applyBorder="1" applyAlignment="1">
      <alignment vertical="center" wrapText="1"/>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3" xfId="0" applyBorder="1" applyAlignment="1">
      <alignment horizontal="center" vertical="center"/>
    </xf>
    <xf numFmtId="0" fontId="3" fillId="7" borderId="3" xfId="0" applyFont="1" applyFill="1" applyBorder="1"/>
    <xf numFmtId="0" fontId="3" fillId="4" borderId="8" xfId="0" applyFont="1" applyFill="1" applyBorder="1" applyAlignment="1">
      <alignment vertical="center"/>
    </xf>
    <xf numFmtId="0" fontId="25" fillId="4" borderId="4" xfId="0" applyFont="1" applyFill="1" applyBorder="1" applyAlignment="1">
      <alignment horizontal="center" vertical="center" wrapText="1"/>
    </xf>
    <xf numFmtId="0" fontId="25" fillId="4" borderId="7" xfId="0" applyFont="1" applyFill="1" applyBorder="1" applyAlignment="1">
      <alignment vertical="center"/>
    </xf>
    <xf numFmtId="0" fontId="25" fillId="0" borderId="26" xfId="0" applyFont="1" applyBorder="1" applyAlignment="1">
      <alignment vertical="center"/>
    </xf>
    <xf numFmtId="1" fontId="25" fillId="0" borderId="1" xfId="0" applyNumberFormat="1" applyFont="1"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 fontId="0" fillId="0" borderId="1" xfId="0" applyNumberFormat="1" applyBorder="1" applyAlignment="1">
      <alignment horizontal="center" vertical="center"/>
    </xf>
    <xf numFmtId="0" fontId="30" fillId="0" borderId="0" xfId="0" applyFont="1"/>
    <xf numFmtId="0" fontId="0" fillId="0" borderId="1" xfId="0" applyFill="1" applyBorder="1" applyAlignment="1">
      <alignment horizontal="center"/>
    </xf>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0" fillId="0" borderId="25" xfId="0" applyFill="1" applyBorder="1" applyAlignment="1">
      <alignment vertical="top" wrapText="1"/>
    </xf>
    <xf numFmtId="0" fontId="31" fillId="0" borderId="0" xfId="0" applyFont="1"/>
    <xf numFmtId="0" fontId="32" fillId="0" borderId="0" xfId="0" applyFont="1" applyAlignment="1">
      <alignment horizontal="center"/>
    </xf>
    <xf numFmtId="0" fontId="25" fillId="0" borderId="40" xfId="0" applyFont="1" applyBorder="1" applyAlignment="1">
      <alignment horizontal="center" wrapText="1"/>
    </xf>
    <xf numFmtId="0" fontId="0" fillId="0" borderId="38" xfId="0" applyBorder="1" applyAlignment="1">
      <alignment horizontal="center" vertical="center"/>
    </xf>
    <xf numFmtId="0" fontId="0" fillId="0" borderId="43" xfId="0" applyBorder="1" applyAlignment="1">
      <alignment vertical="center" wrapText="1"/>
    </xf>
    <xf numFmtId="0" fontId="0" fillId="0" borderId="43" xfId="0" applyBorder="1" applyAlignment="1">
      <alignment horizontal="left" vertical="center" wrapText="1"/>
    </xf>
    <xf numFmtId="0" fontId="0" fillId="0" borderId="46" xfId="0" applyBorder="1" applyAlignment="1">
      <alignment vertic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7" xfId="0" applyFont="1" applyFill="1" applyBorder="1"/>
    <xf numFmtId="0" fontId="3" fillId="7" borderId="48" xfId="0" applyFont="1" applyFill="1" applyBorder="1" applyAlignment="1">
      <alignment horizontal="center"/>
    </xf>
    <xf numFmtId="0" fontId="3" fillId="7" borderId="49" xfId="0" applyFont="1" applyFill="1" applyBorder="1" applyAlignment="1">
      <alignment horizontal="left"/>
    </xf>
    <xf numFmtId="0" fontId="25" fillId="0" borderId="51" xfId="0" applyFont="1" applyBorder="1" applyAlignment="1">
      <alignment vertical="center"/>
    </xf>
    <xf numFmtId="0" fontId="0" fillId="0" borderId="51" xfId="0" applyBorder="1" applyAlignment="1">
      <alignment wrapText="1"/>
    </xf>
    <xf numFmtId="0" fontId="0" fillId="0" borderId="51" xfId="0" applyBorder="1" applyAlignment="1">
      <alignment vertical="center" wrapText="1"/>
    </xf>
    <xf numFmtId="0" fontId="0" fillId="0" borderId="53" xfId="0" applyBorder="1" applyAlignment="1">
      <alignment horizontal="center"/>
    </xf>
    <xf numFmtId="0" fontId="0" fillId="0" borderId="54" xfId="0" applyBorder="1" applyAlignment="1">
      <alignment vertical="center" wrapText="1"/>
    </xf>
    <xf numFmtId="0" fontId="3" fillId="8" borderId="39" xfId="0" applyFont="1" applyFill="1" applyBorder="1" applyAlignment="1">
      <alignment vertical="center"/>
    </xf>
    <xf numFmtId="0" fontId="1" fillId="4" borderId="42" xfId="0" applyFont="1" applyFill="1" applyBorder="1" applyAlignment="1">
      <alignment vertical="center"/>
    </xf>
    <xf numFmtId="0" fontId="3" fillId="0" borderId="50" xfId="0" applyFont="1" applyBorder="1" applyAlignment="1">
      <alignment vertical="center"/>
    </xf>
    <xf numFmtId="0" fontId="25" fillId="8" borderId="1" xfId="0" applyFont="1" applyFill="1" applyBorder="1" applyAlignment="1">
      <alignment horizontal="center" vertical="center" wrapText="1"/>
    </xf>
    <xf numFmtId="0" fontId="25" fillId="8" borderId="51" xfId="0" applyFont="1" applyFill="1" applyBorder="1" applyAlignment="1">
      <alignment vertical="center"/>
    </xf>
    <xf numFmtId="0" fontId="1" fillId="4" borderId="50" xfId="0" applyFont="1" applyFill="1" applyBorder="1" applyAlignment="1">
      <alignment vertical="center"/>
    </xf>
    <xf numFmtId="0" fontId="0" fillId="0" borderId="50" xfId="0" applyBorder="1" applyAlignment="1">
      <alignmen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0" fillId="0" borderId="54" xfId="0" applyBorder="1" applyAlignment="1">
      <alignment wrapText="1"/>
    </xf>
    <xf numFmtId="0" fontId="0" fillId="2" borderId="2" xfId="0" applyFill="1" applyBorder="1" applyAlignment="1">
      <alignment vertical="center"/>
    </xf>
    <xf numFmtId="0" fontId="0" fillId="0" borderId="2" xfId="0" applyBorder="1" applyAlignment="1">
      <alignment horizontal="center"/>
    </xf>
    <xf numFmtId="0" fontId="0" fillId="0" borderId="26" xfId="0" applyFill="1" applyBorder="1" applyAlignment="1">
      <alignment wrapText="1"/>
    </xf>
    <xf numFmtId="0" fontId="2" fillId="0" borderId="25" xfId="0" applyFont="1" applyFill="1" applyBorder="1" applyAlignment="1">
      <alignment vertical="center" wrapText="1"/>
    </xf>
    <xf numFmtId="0" fontId="0" fillId="0" borderId="42" xfId="0" applyBorder="1" applyAlignment="1">
      <alignment vertical="center" wrapText="1"/>
    </xf>
    <xf numFmtId="0" fontId="33" fillId="0" borderId="42" xfId="0" applyFont="1" applyFill="1" applyBorder="1" applyAlignment="1">
      <alignment vertical="center" wrapText="1"/>
    </xf>
    <xf numFmtId="0" fontId="2" fillId="0" borderId="42"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0" fillId="0" borderId="45" xfId="0" applyBorder="1" applyAlignment="1">
      <alignment horizontal="center" vertical="center"/>
    </xf>
    <xf numFmtId="0" fontId="25" fillId="0" borderId="1" xfId="0" applyFont="1" applyBorder="1" applyAlignment="1">
      <alignment horizontal="center" vertical="center" wrapText="1"/>
    </xf>
    <xf numFmtId="0" fontId="33" fillId="0" borderId="50" xfId="0" applyFont="1" applyFill="1" applyBorder="1" applyAlignment="1">
      <alignment vertical="center" wrapText="1"/>
    </xf>
    <xf numFmtId="0" fontId="0" fillId="0" borderId="53" xfId="0" applyBorder="1" applyAlignment="1">
      <alignment horizontal="center" vertical="center"/>
    </xf>
    <xf numFmtId="0" fontId="3" fillId="8" borderId="55" xfId="0" applyFont="1" applyFill="1" applyBorder="1" applyAlignment="1">
      <alignment vertical="center"/>
    </xf>
    <xf numFmtId="0" fontId="25" fillId="0" borderId="56" xfId="0" applyFont="1" applyBorder="1" applyAlignment="1">
      <alignment horizontal="center" wrapText="1"/>
    </xf>
    <xf numFmtId="0" fontId="25" fillId="0" borderId="57" xfId="0" applyFont="1" applyBorder="1" applyAlignment="1">
      <alignment vertical="center"/>
    </xf>
    <xf numFmtId="0" fontId="1" fillId="4" borderId="58" xfId="0" applyFont="1" applyFill="1" applyBorder="1" applyAlignment="1">
      <alignment vertical="center"/>
    </xf>
    <xf numFmtId="0" fontId="0" fillId="0" borderId="59" xfId="0" applyBorder="1" applyAlignment="1">
      <alignment horizontal="center"/>
    </xf>
    <xf numFmtId="0" fontId="0" fillId="0" borderId="60" xfId="0" applyBorder="1" applyAlignment="1">
      <alignment wrapText="1"/>
    </xf>
    <xf numFmtId="0" fontId="0" fillId="2" borderId="60" xfId="0" applyFill="1" applyBorder="1" applyAlignment="1">
      <alignment wrapText="1"/>
    </xf>
    <xf numFmtId="0" fontId="0" fillId="0" borderId="58" xfId="0"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33" fillId="0" borderId="58" xfId="0" applyFont="1" applyFill="1" applyBorder="1" applyAlignment="1">
      <alignment vertical="center" wrapText="1"/>
    </xf>
    <xf numFmtId="0" fontId="2" fillId="0" borderId="58"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0" fillId="0" borderId="62" xfId="0" applyBorder="1" applyAlignment="1">
      <alignment horizontal="center"/>
    </xf>
    <xf numFmtId="0" fontId="0" fillId="0" borderId="63" xfId="0" applyBorder="1" applyAlignment="1">
      <alignment wrapText="1"/>
    </xf>
    <xf numFmtId="0" fontId="3" fillId="7" borderId="64" xfId="0" applyFont="1" applyFill="1" applyBorder="1"/>
    <xf numFmtId="0" fontId="3" fillId="7" borderId="65" xfId="0" applyFont="1" applyFill="1" applyBorder="1" applyAlignment="1">
      <alignment horizontal="center"/>
    </xf>
    <xf numFmtId="0" fontId="3" fillId="7" borderId="66" xfId="0" applyFont="1" applyFill="1" applyBorder="1" applyAlignment="1">
      <alignment horizontal="left"/>
    </xf>
    <xf numFmtId="0" fontId="33" fillId="0" borderId="25" xfId="0" applyFont="1" applyFill="1" applyBorder="1" applyAlignment="1">
      <alignment vertical="center" wrapText="1"/>
    </xf>
    <xf numFmtId="0" fontId="28" fillId="10" borderId="4" xfId="0" applyFont="1" applyFill="1" applyBorder="1" applyAlignment="1">
      <alignment horizontal="center" vertical="center" wrapText="1"/>
    </xf>
    <xf numFmtId="0" fontId="26" fillId="10" borderId="25" xfId="0" applyFont="1" applyFill="1" applyBorder="1" applyAlignment="1">
      <alignment vertical="center"/>
    </xf>
    <xf numFmtId="0" fontId="3" fillId="0" borderId="8" xfId="0" applyFont="1" applyFill="1" applyBorder="1"/>
    <xf numFmtId="0" fontId="3" fillId="7" borderId="1" xfId="0" applyFont="1" applyFill="1" applyBorder="1"/>
    <xf numFmtId="0" fontId="25" fillId="0" borderId="1" xfId="0" applyFont="1" applyBorder="1" applyAlignment="1">
      <alignment vertical="center"/>
    </xf>
    <xf numFmtId="0" fontId="0" fillId="0" borderId="1" xfId="0" applyFill="1" applyBorder="1" applyAlignment="1">
      <alignment horizontal="center" vertical="center"/>
    </xf>
    <xf numFmtId="0" fontId="0" fillId="0" borderId="26" xfId="0" applyFill="1" applyBorder="1" applyAlignment="1">
      <alignment vertical="center" wrapText="1"/>
    </xf>
    <xf numFmtId="0" fontId="0" fillId="0" borderId="1" xfId="0" applyFill="1" applyBorder="1" applyAlignment="1">
      <alignment vertical="center" wrapText="1"/>
    </xf>
    <xf numFmtId="0" fontId="33" fillId="0" borderId="1" xfId="0" applyFont="1" applyFill="1" applyBorder="1" applyAlignment="1">
      <alignment vertical="top" wrapText="1"/>
    </xf>
    <xf numFmtId="0" fontId="8" fillId="7" borderId="47" xfId="0" applyFont="1" applyFill="1" applyBorder="1"/>
    <xf numFmtId="0" fontId="8" fillId="7" borderId="48" xfId="0" applyFont="1" applyFill="1" applyBorder="1" applyAlignment="1">
      <alignment horizontal="center"/>
    </xf>
    <xf numFmtId="0" fontId="8" fillId="7" borderId="49" xfId="0" applyFont="1" applyFill="1" applyBorder="1" applyAlignment="1">
      <alignment horizontal="left"/>
    </xf>
    <xf numFmtId="0" fontId="3" fillId="0" borderId="50" xfId="0" applyFont="1" applyBorder="1"/>
    <xf numFmtId="0" fontId="6" fillId="4" borderId="50" xfId="0" applyFont="1" applyFill="1" applyBorder="1" applyAlignment="1">
      <alignment vertical="top"/>
    </xf>
    <xf numFmtId="0" fontId="0" fillId="0" borderId="50" xfId="0" applyBorder="1" applyAlignment="1">
      <alignment vertical="top" wrapText="1"/>
    </xf>
    <xf numFmtId="0" fontId="2" fillId="0" borderId="50" xfId="0" applyFont="1" applyFill="1" applyBorder="1" applyAlignment="1">
      <alignment horizontal="right" vertical="top" wrapText="1"/>
    </xf>
    <xf numFmtId="0" fontId="2" fillId="0" borderId="52" xfId="0" applyFont="1" applyFill="1" applyBorder="1" applyAlignment="1">
      <alignment horizontal="right" vertical="top" wrapText="1"/>
    </xf>
    <xf numFmtId="0" fontId="2" fillId="0" borderId="1" xfId="0" applyFont="1" applyFill="1" applyBorder="1" applyAlignment="1">
      <alignment vertical="top" wrapText="1"/>
    </xf>
    <xf numFmtId="0" fontId="2" fillId="0" borderId="50" xfId="0" applyFont="1" applyFill="1" applyBorder="1" applyAlignment="1">
      <alignment vertical="top"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9" borderId="1" xfId="0" applyFont="1" applyFill="1" applyBorder="1" applyAlignment="1">
      <alignment horizontal="center" vertical="center"/>
    </xf>
    <xf numFmtId="0" fontId="0" fillId="0" borderId="51" xfId="0" applyBorder="1" applyAlignment="1">
      <alignment vertical="center"/>
    </xf>
    <xf numFmtId="0" fontId="0" fillId="0" borderId="54" xfId="0" applyBorder="1" applyAlignment="1">
      <alignment vertical="center"/>
    </xf>
    <xf numFmtId="0" fontId="3" fillId="0" borderId="1" xfId="0" applyFont="1" applyBorder="1" applyAlignment="1"/>
    <xf numFmtId="0" fontId="0" fillId="0" borderId="1" xfId="0" applyBorder="1" applyAlignment="1"/>
    <xf numFmtId="0" fontId="1" fillId="4" borderId="1" xfId="0" applyFont="1" applyFill="1" applyBorder="1" applyAlignment="1"/>
    <xf numFmtId="2" fontId="0" fillId="0" borderId="1" xfId="0" applyNumberFormat="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right" wrapText="1"/>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6" fontId="0" fillId="0" borderId="1" xfId="0" applyNumberFormat="1" applyFont="1" applyBorder="1" applyAlignment="1">
      <alignment vertical="center" wrapText="1"/>
    </xf>
    <xf numFmtId="15" fontId="0" fillId="0" borderId="1" xfId="0" applyNumberFormat="1" applyFont="1" applyBorder="1" applyAlignment="1">
      <alignment vertical="center" wrapText="1"/>
    </xf>
    <xf numFmtId="15" fontId="0" fillId="0" borderId="68" xfId="0" applyNumberFormat="1" applyBorder="1" applyAlignment="1">
      <alignment vertical="center" wrapText="1"/>
    </xf>
    <xf numFmtId="164" fontId="29" fillId="7" borderId="5" xfId="0" applyNumberFormat="1" applyFont="1" applyFill="1" applyBorder="1" applyAlignment="1">
      <alignment horizontal="center" vertical="center"/>
    </xf>
    <xf numFmtId="0" fontId="28" fillId="10" borderId="7" xfId="0" applyFont="1" applyFill="1" applyBorder="1" applyAlignment="1">
      <alignment horizontal="center" vertical="center" wrapText="1"/>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1" fillId="4" borderId="25" xfId="0" applyFont="1" applyFill="1" applyBorder="1" applyAlignment="1">
      <alignment vertical="center" wrapText="1"/>
    </xf>
    <xf numFmtId="0" fontId="0" fillId="0" borderId="67" xfId="0" applyBorder="1" applyAlignment="1">
      <alignment horizontal="center" vertical="center"/>
    </xf>
    <xf numFmtId="0" fontId="0" fillId="0" borderId="68" xfId="0" applyBorder="1" applyAlignment="1">
      <alignment vertical="center" wrapText="1"/>
    </xf>
    <xf numFmtId="0" fontId="0" fillId="0" borderId="69" xfId="0" applyBorder="1" applyAlignment="1">
      <alignment horizontal="center" vertical="center"/>
    </xf>
    <xf numFmtId="0" fontId="0" fillId="0" borderId="70" xfId="0" applyBorder="1" applyAlignment="1">
      <alignment vertical="center" wrapText="1"/>
    </xf>
    <xf numFmtId="0" fontId="0" fillId="0" borderId="5" xfId="0" applyBorder="1" applyAlignment="1">
      <alignment vertical="center"/>
    </xf>
    <xf numFmtId="0" fontId="26" fillId="4" borderId="50" xfId="0" applyFont="1" applyFill="1" applyBorder="1" applyAlignment="1">
      <alignment vertical="center"/>
    </xf>
    <xf numFmtId="0" fontId="25" fillId="0" borderId="50" xfId="0" applyFont="1" applyBorder="1" applyAlignment="1">
      <alignment vertical="center" wrapText="1"/>
    </xf>
    <xf numFmtId="0" fontId="8" fillId="0" borderId="50" xfId="0" applyFont="1" applyFill="1" applyBorder="1" applyAlignment="1">
      <alignment vertical="center" wrapText="1"/>
    </xf>
    <xf numFmtId="0" fontId="8" fillId="0" borderId="50" xfId="0" applyFont="1" applyFill="1" applyBorder="1" applyAlignment="1">
      <alignment horizontal="right" vertical="center" wrapText="1"/>
    </xf>
    <xf numFmtId="0" fontId="8" fillId="0" borderId="52" xfId="0" applyFont="1" applyFill="1" applyBorder="1" applyAlignment="1">
      <alignment horizontal="right" vertical="center" wrapText="1"/>
    </xf>
    <xf numFmtId="0" fontId="25" fillId="0" borderId="53" xfId="0" applyFont="1" applyBorder="1" applyAlignment="1">
      <alignment horizontal="center" vertical="center"/>
    </xf>
    <xf numFmtId="0" fontId="25" fillId="0" borderId="54" xfId="0" applyFont="1" applyBorder="1" applyAlignment="1">
      <alignment vertical="center"/>
    </xf>
    <xf numFmtId="0" fontId="3" fillId="8" borderId="71" xfId="0" applyFont="1" applyFill="1" applyBorder="1" applyAlignment="1">
      <alignment horizontal="left" vertical="center"/>
    </xf>
    <xf numFmtId="0" fontId="28" fillId="10" borderId="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72" xfId="0" applyFont="1" applyFill="1" applyBorder="1" applyAlignment="1">
      <alignment horizontal="center" vertical="center" wrapText="1"/>
    </xf>
    <xf numFmtId="0" fontId="26" fillId="10" borderId="47" xfId="0" applyFont="1" applyFill="1" applyBorder="1" applyAlignment="1">
      <alignment vertical="center"/>
    </xf>
    <xf numFmtId="0" fontId="25" fillId="0" borderId="48" xfId="0" applyFont="1" applyBorder="1" applyAlignment="1">
      <alignment horizontal="center" vertical="center"/>
    </xf>
    <xf numFmtId="1" fontId="25" fillId="0" borderId="48" xfId="0" applyNumberFormat="1" applyFont="1" applyBorder="1" applyAlignment="1">
      <alignment horizontal="center" vertical="center"/>
    </xf>
    <xf numFmtId="164" fontId="29" fillId="7" borderId="49" xfId="0" applyNumberFormat="1" applyFont="1" applyFill="1" applyBorder="1" applyAlignment="1">
      <alignment horizontal="center" vertical="center"/>
    </xf>
    <xf numFmtId="0" fontId="26" fillId="10" borderId="50" xfId="0" applyFont="1" applyFill="1" applyBorder="1" applyAlignment="1">
      <alignment vertical="center"/>
    </xf>
    <xf numFmtId="164" fontId="29" fillId="7" borderId="51" xfId="0" applyNumberFormat="1" applyFont="1" applyFill="1" applyBorder="1" applyAlignment="1">
      <alignment horizontal="center" vertical="center"/>
    </xf>
    <xf numFmtId="0" fontId="25" fillId="0" borderId="52" xfId="0" applyFont="1" applyBorder="1" applyAlignment="1">
      <alignment vertical="center" wrapText="1"/>
    </xf>
    <xf numFmtId="164" fontId="29" fillId="7" borderId="54"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 fontId="25" fillId="0" borderId="3" xfId="0" applyNumberFormat="1" applyFont="1" applyFill="1" applyBorder="1" applyAlignment="1">
      <alignment horizontal="center" vertical="center"/>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0" fontId="0" fillId="0" borderId="7" xfId="0" applyBorder="1" applyAlignment="1">
      <alignment horizontal="center" vertical="center" wrapText="1"/>
    </xf>
    <xf numFmtId="0" fontId="3" fillId="3" borderId="64" xfId="0" applyFont="1" applyFill="1" applyBorder="1" applyAlignment="1">
      <alignment vertical="center"/>
    </xf>
    <xf numFmtId="0" fontId="25" fillId="0" borderId="48" xfId="0" applyFont="1" applyFill="1" applyBorder="1" applyAlignment="1">
      <alignment horizontal="center" vertical="center"/>
    </xf>
    <xf numFmtId="164" fontId="29" fillId="7" borderId="48" xfId="0" applyNumberFormat="1" applyFont="1" applyFill="1" applyBorder="1" applyAlignment="1">
      <alignment horizontal="center" vertical="center" wrapText="1"/>
    </xf>
    <xf numFmtId="164" fontId="29" fillId="7" borderId="1" xfId="0" applyNumberFormat="1" applyFont="1" applyFill="1" applyBorder="1" applyAlignment="1">
      <alignment horizontal="center" vertical="center" wrapText="1"/>
    </xf>
    <xf numFmtId="0" fontId="25" fillId="0" borderId="53" xfId="0" applyFont="1" applyFill="1" applyBorder="1" applyAlignment="1">
      <alignment horizontal="center" vertical="center"/>
    </xf>
    <xf numFmtId="164" fontId="29" fillId="7" borderId="53" xfId="0" applyNumberFormat="1" applyFont="1" applyFill="1" applyBorder="1" applyAlignment="1">
      <alignment horizontal="center" vertical="center" wrapText="1"/>
    </xf>
    <xf numFmtId="164" fontId="29" fillId="7" borderId="1" xfId="0" applyNumberFormat="1" applyFont="1" applyFill="1" applyBorder="1" applyAlignment="1">
      <alignment horizontal="center" vertical="center"/>
    </xf>
    <xf numFmtId="1" fontId="25" fillId="0" borderId="3" xfId="0" applyNumberFormat="1" applyFont="1" applyBorder="1" applyAlignment="1">
      <alignment horizontal="center" vertical="center"/>
    </xf>
    <xf numFmtId="164" fontId="29" fillId="7" borderId="3" xfId="0" applyNumberFormat="1" applyFont="1" applyFill="1" applyBorder="1" applyAlignment="1">
      <alignment horizontal="center" vertical="center"/>
    </xf>
    <xf numFmtId="0" fontId="0" fillId="0" borderId="7" xfId="0" applyBorder="1" applyAlignment="1">
      <alignment vertical="center" wrapText="1"/>
    </xf>
    <xf numFmtId="0" fontId="6" fillId="4" borderId="25" xfId="0" applyFont="1" applyFill="1" applyBorder="1" applyAlignment="1">
      <alignment vertical="center"/>
    </xf>
    <xf numFmtId="0" fontId="3" fillId="3" borderId="65" xfId="0" applyFont="1" applyFill="1" applyBorder="1" applyAlignment="1">
      <alignment horizontal="left"/>
    </xf>
    <xf numFmtId="0" fontId="3" fillId="3" borderId="66" xfId="0" applyFont="1" applyFill="1" applyBorder="1" applyAlignment="1">
      <alignment horizontal="left"/>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cellXfs>
  <cellStyles count="1">
    <cellStyle name="Normal" xfId="0" builtinId="0"/>
  </cellStyles>
  <dxfs count="294">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rgb="FF2F75B5"/>
        </left>
        <right/>
        <top style="thin">
          <color rgb="FF2F75B5"/>
        </top>
        <bottom style="thin">
          <color rgb="FF2F75B5"/>
        </bottom>
      </border>
    </dxf>
    <dxf>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outline="0">
        <bottom style="thin">
          <color theme="8"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border diagonalUp="0" diagonalDown="0">
        <left style="thin">
          <color rgb="FF4472C4"/>
        </left>
        <right/>
        <top style="thin">
          <color rgb="FF4472C4"/>
        </top>
        <bottom style="thin">
          <color rgb="FF4472C4"/>
        </bottom>
        <vertical style="thin">
          <color rgb="FF4472C4"/>
        </vertical>
        <horizontal style="thin">
          <color rgb="FF4472C4"/>
        </horizontal>
      </border>
    </dxf>
    <dxf>
      <alignment horizontal="center" vertical="bottom" textRotation="0" wrapText="0" indent="0" justifyLastLine="0" shrinkToFit="0" readingOrder="0"/>
      <border diagonalUp="0" diagonalDown="0">
        <left style="thin">
          <color rgb="FF4472C4"/>
        </left>
        <right style="thin">
          <color rgb="FF4472C4"/>
        </right>
        <top style="thin">
          <color rgb="FF4472C4"/>
        </top>
        <bottom style="thin">
          <color rgb="FF4472C4"/>
        </bottom>
        <vertical style="thin">
          <color rgb="FF4472C4"/>
        </vertical>
        <horizontal style="thin">
          <color rgb="FF4472C4"/>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4"/>
        </left>
        <right/>
        <top style="thin">
          <color theme="4"/>
        </top>
        <bottom style="thin">
          <color theme="4"/>
        </bottom>
      </border>
    </dxf>
    <dxf>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alignment horizontal="general" vertical="center" textRotation="0" wrapText="1" indent="0" justifyLastLine="0" shrinkToFit="0" readingOrder="0"/>
      <border diagonalUp="0" diagonalDown="0" outline="0">
        <left/>
        <right style="thin">
          <color theme="4"/>
        </right>
        <top style="thin">
          <color theme="4"/>
        </top>
        <bottom style="thin">
          <color theme="4"/>
        </bottom>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fill>
        <patternFill patternType="solid">
          <fgColor indexed="64"/>
          <bgColor theme="8" tint="-0.249977111117893"/>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bottom" textRotation="0" indent="0" justifyLastLine="0" shrinkToFit="0" readingOrder="0"/>
    </dxf>
    <dxf>
      <alignment horizontal="center" vertical="bottom" textRotation="0" wrapText="0" indent="0" justifyLastLine="0" shrinkToFit="0" readingOrder="0"/>
    </dxf>
    <dxf>
      <alignment vertical="bottom"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outline="0">
        <bottom style="thin">
          <color theme="8" tint="-0.24994659260841701"/>
        </bottom>
      </border>
    </dxf>
    <dxf>
      <alignment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medium">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rgb="FF2F75B5"/>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Summary!$B$3:$M$3</c:f>
              <c:numCache>
                <c:formatCode>0</c:formatCode>
                <c:ptCount val="12"/>
                <c:pt idx="0">
                  <c:v>99.23</c:v>
                </c:pt>
                <c:pt idx="1">
                  <c:v>97.54</c:v>
                </c:pt>
                <c:pt idx="2">
                  <c:v>99.96</c:v>
                </c:pt>
                <c:pt idx="3">
                  <c:v>99.39</c:v>
                </c:pt>
                <c:pt idx="4">
                  <c:v>97.74</c:v>
                </c:pt>
                <c:pt idx="5">
                  <c:v>99.77</c:v>
                </c:pt>
                <c:pt idx="6">
                  <c:v>98.89</c:v>
                </c:pt>
                <c:pt idx="7">
                  <c:v>98.27</c:v>
                </c:pt>
                <c:pt idx="8">
                  <c:v>98.66</c:v>
                </c:pt>
                <c:pt idx="9">
                  <c:v>97.87</c:v>
                </c:pt>
                <c:pt idx="10">
                  <c:v>99.65</c:v>
                </c:pt>
                <c:pt idx="11">
                  <c:v>98.06</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Summary!$B$18:$M$18</c:f>
              <c:numCache>
                <c:formatCode>General</c:formatCode>
                <c:ptCount val="12"/>
                <c:pt idx="0">
                  <c:v>1</c:v>
                </c:pt>
                <c:pt idx="1">
                  <c:v>2</c:v>
                </c:pt>
                <c:pt idx="2">
                  <c:v>1</c:v>
                </c:pt>
                <c:pt idx="3">
                  <c:v>3</c:v>
                </c:pt>
                <c:pt idx="4">
                  <c:v>1</c:v>
                </c:pt>
                <c:pt idx="5" formatCode="0">
                  <c:v>0</c:v>
                </c:pt>
                <c:pt idx="6">
                  <c:v>1</c:v>
                </c:pt>
                <c:pt idx="7">
                  <c:v>0</c:v>
                </c:pt>
                <c:pt idx="8">
                  <c:v>3</c:v>
                </c:pt>
                <c:pt idx="9">
                  <c:v>2</c:v>
                </c:pt>
                <c:pt idx="10">
                  <c:v>1</c:v>
                </c:pt>
                <c:pt idx="11">
                  <c:v>2</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Summary!$B$19:$M$19</c:f>
              <c:numCache>
                <c:formatCode>General</c:formatCode>
                <c:ptCount val="12"/>
                <c:pt idx="0">
                  <c:v>2</c:v>
                </c:pt>
                <c:pt idx="1">
                  <c:v>1</c:v>
                </c:pt>
                <c:pt idx="2">
                  <c:v>3</c:v>
                </c:pt>
                <c:pt idx="3">
                  <c:v>2</c:v>
                </c:pt>
                <c:pt idx="4">
                  <c:v>2</c:v>
                </c:pt>
                <c:pt idx="5">
                  <c:v>2</c:v>
                </c:pt>
                <c:pt idx="6">
                  <c:v>2</c:v>
                </c:pt>
                <c:pt idx="7">
                  <c:v>2</c:v>
                </c:pt>
                <c:pt idx="8">
                  <c:v>4</c:v>
                </c:pt>
                <c:pt idx="9">
                  <c:v>3</c:v>
                </c:pt>
                <c:pt idx="10">
                  <c:v>3</c:v>
                </c:pt>
                <c:pt idx="11">
                  <c:v>2</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Summary!$B$20:$M$20</c:f>
              <c:numCache>
                <c:formatCode>General</c:formatCode>
                <c:ptCount val="12"/>
                <c:pt idx="0">
                  <c:v>1</c:v>
                </c:pt>
                <c:pt idx="1">
                  <c:v>1</c:v>
                </c:pt>
                <c:pt idx="2">
                  <c:v>1</c:v>
                </c:pt>
                <c:pt idx="3">
                  <c:v>2</c:v>
                </c:pt>
                <c:pt idx="4">
                  <c:v>0</c:v>
                </c:pt>
                <c:pt idx="5">
                  <c:v>1</c:v>
                </c:pt>
                <c:pt idx="6">
                  <c:v>1</c:v>
                </c:pt>
                <c:pt idx="7">
                  <c:v>1</c:v>
                </c:pt>
                <c:pt idx="8">
                  <c:v>1</c:v>
                </c:pt>
                <c:pt idx="9">
                  <c:v>1</c:v>
                </c:pt>
                <c:pt idx="10">
                  <c:v>0</c:v>
                </c:pt>
                <c:pt idx="11">
                  <c:v>0</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Summary!$B$21:$M$21</c:f>
              <c:numCache>
                <c:formatCode>General</c:formatCode>
                <c:ptCount val="12"/>
                <c:pt idx="0">
                  <c:v>4</c:v>
                </c:pt>
                <c:pt idx="1">
                  <c:v>2</c:v>
                </c:pt>
                <c:pt idx="2">
                  <c:v>1</c:v>
                </c:pt>
                <c:pt idx="3">
                  <c:v>3</c:v>
                </c:pt>
                <c:pt idx="4">
                  <c:v>2</c:v>
                </c:pt>
                <c:pt idx="5">
                  <c:v>2</c:v>
                </c:pt>
                <c:pt idx="6">
                  <c:v>2</c:v>
                </c:pt>
                <c:pt idx="7">
                  <c:v>2</c:v>
                </c:pt>
                <c:pt idx="8">
                  <c:v>2</c:v>
                </c:pt>
                <c:pt idx="9">
                  <c:v>1</c:v>
                </c:pt>
                <c:pt idx="10">
                  <c:v>2</c:v>
                </c:pt>
                <c:pt idx="11">
                  <c:v>2</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Summary!$B$22:$M$22</c:f>
              <c:numCache>
                <c:formatCode>General</c:formatCode>
                <c:ptCount val="12"/>
                <c:pt idx="0">
                  <c:v>0</c:v>
                </c:pt>
                <c:pt idx="1">
                  <c:v>0</c:v>
                </c:pt>
                <c:pt idx="2">
                  <c:v>0</c:v>
                </c:pt>
                <c:pt idx="3">
                  <c:v>0</c:v>
                </c:pt>
                <c:pt idx="4">
                  <c:v>0</c:v>
                </c:pt>
                <c:pt idx="5">
                  <c:v>0</c:v>
                </c:pt>
                <c:pt idx="6">
                  <c:v>0</c:v>
                </c:pt>
                <c:pt idx="7">
                  <c:v>0</c:v>
                </c:pt>
                <c:pt idx="8">
                  <c:v>0</c:v>
                </c:pt>
                <c:pt idx="9">
                  <c:v>1</c:v>
                </c:pt>
                <c:pt idx="10">
                  <c:v>1</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Summary!$B$4:$M$4</c:f>
              <c:numCache>
                <c:formatCode>General</c:formatCode>
                <c:ptCount val="12"/>
                <c:pt idx="0">
                  <c:v>2</c:v>
                </c:pt>
                <c:pt idx="1">
                  <c:v>3</c:v>
                </c:pt>
                <c:pt idx="2">
                  <c:v>1</c:v>
                </c:pt>
                <c:pt idx="3">
                  <c:v>0</c:v>
                </c:pt>
                <c:pt idx="4">
                  <c:v>3</c:v>
                </c:pt>
                <c:pt idx="5">
                  <c:v>1</c:v>
                </c:pt>
                <c:pt idx="6" formatCode="0">
                  <c:v>3</c:v>
                </c:pt>
                <c:pt idx="7" formatCode="0">
                  <c:v>2</c:v>
                </c:pt>
                <c:pt idx="8">
                  <c:v>3</c:v>
                </c:pt>
                <c:pt idx="9">
                  <c:v>4</c:v>
                </c:pt>
                <c:pt idx="10" formatCode="0">
                  <c:v>1</c:v>
                </c:pt>
                <c:pt idx="11">
                  <c:v>0</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Summary!$B$5:$M$5</c:f>
              <c:numCache>
                <c:formatCode>General</c:formatCode>
                <c:ptCount val="12"/>
                <c:pt idx="0">
                  <c:v>2</c:v>
                </c:pt>
                <c:pt idx="1">
                  <c:v>2</c:v>
                </c:pt>
                <c:pt idx="2">
                  <c:v>0</c:v>
                </c:pt>
                <c:pt idx="3">
                  <c:v>2</c:v>
                </c:pt>
                <c:pt idx="4">
                  <c:v>2</c:v>
                </c:pt>
                <c:pt idx="5">
                  <c:v>2</c:v>
                </c:pt>
                <c:pt idx="6" formatCode="0">
                  <c:v>2</c:v>
                </c:pt>
                <c:pt idx="7" formatCode="0">
                  <c:v>2</c:v>
                </c:pt>
                <c:pt idx="8">
                  <c:v>4</c:v>
                </c:pt>
                <c:pt idx="9">
                  <c:v>2</c:v>
                </c:pt>
                <c:pt idx="10" formatCode="0">
                  <c:v>1</c:v>
                </c:pt>
                <c:pt idx="11">
                  <c:v>3</c:v>
                </c:pt>
              </c:numCache>
            </c:numRef>
          </c:val>
          <c:smooth val="0"/>
          <c:extLst>
            <c:ext xmlns:c16="http://schemas.microsoft.com/office/drawing/2014/chart" uri="{C3380CC4-5D6E-409C-BE32-E72D297353CC}">
              <c16:uniqueId val="{00000000-5EF5-4D49-AA01-9ECEF6006DF8}"/>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Summary!$B$23:$M$23</c:f>
              <c:numCache>
                <c:formatCode>General</c:formatCode>
                <c:ptCount val="12"/>
                <c:pt idx="0">
                  <c:v>6</c:v>
                </c:pt>
                <c:pt idx="1">
                  <c:v>6</c:v>
                </c:pt>
                <c:pt idx="2">
                  <c:v>4</c:v>
                </c:pt>
                <c:pt idx="3">
                  <c:v>7</c:v>
                </c:pt>
                <c:pt idx="4">
                  <c:v>4</c:v>
                </c:pt>
                <c:pt idx="5">
                  <c:v>4</c:v>
                </c:pt>
                <c:pt idx="6">
                  <c:v>4</c:v>
                </c:pt>
                <c:pt idx="7">
                  <c:v>4</c:v>
                </c:pt>
                <c:pt idx="8">
                  <c:v>2</c:v>
                </c:pt>
                <c:pt idx="9">
                  <c:v>6</c:v>
                </c:pt>
                <c:pt idx="10">
                  <c:v>4</c:v>
                </c:pt>
                <c:pt idx="11">
                  <c:v>2</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Summary!$B$24:$M$24</c:f>
              <c:numCache>
                <c:formatCode>General</c:formatCode>
                <c:ptCount val="12"/>
                <c:pt idx="0">
                  <c:v>3</c:v>
                </c:pt>
                <c:pt idx="1">
                  <c:v>3</c:v>
                </c:pt>
                <c:pt idx="2">
                  <c:v>6</c:v>
                </c:pt>
                <c:pt idx="3">
                  <c:v>4</c:v>
                </c:pt>
                <c:pt idx="4">
                  <c:v>6</c:v>
                </c:pt>
                <c:pt idx="5">
                  <c:v>3</c:v>
                </c:pt>
                <c:pt idx="6">
                  <c:v>4</c:v>
                </c:pt>
                <c:pt idx="7">
                  <c:v>7</c:v>
                </c:pt>
                <c:pt idx="8">
                  <c:v>10</c:v>
                </c:pt>
                <c:pt idx="9">
                  <c:v>5</c:v>
                </c:pt>
                <c:pt idx="10">
                  <c:v>6</c:v>
                </c:pt>
                <c:pt idx="11">
                  <c:v>5</c:v>
                </c:pt>
              </c:numCache>
            </c:numRef>
          </c:val>
          <c:smooth val="0"/>
          <c:extLst>
            <c:ext xmlns:c16="http://schemas.microsoft.com/office/drawing/2014/chart" uri="{C3380CC4-5D6E-409C-BE32-E72D297353CC}">
              <c16:uniqueId val="{00000000-4719-4913-946F-6AD4D2899435}"/>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Summary!$B$14:$M$14</c:f>
              <c:numCache>
                <c:formatCode>General</c:formatCode>
                <c:ptCount val="12"/>
                <c:pt idx="0">
                  <c:v>3</c:v>
                </c:pt>
                <c:pt idx="1">
                  <c:v>13</c:v>
                </c:pt>
                <c:pt idx="2">
                  <c:v>14</c:v>
                </c:pt>
                <c:pt idx="3">
                  <c:v>1</c:v>
                </c:pt>
                <c:pt idx="4">
                  <c:v>25</c:v>
                </c:pt>
                <c:pt idx="5">
                  <c:v>2</c:v>
                </c:pt>
                <c:pt idx="6" formatCode="0">
                  <c:v>5</c:v>
                </c:pt>
                <c:pt idx="7" formatCode="0">
                  <c:v>3</c:v>
                </c:pt>
                <c:pt idx="8">
                  <c:v>3</c:v>
                </c:pt>
                <c:pt idx="9">
                  <c:v>1</c:v>
                </c:pt>
                <c:pt idx="10" formatCode="0">
                  <c:v>0</c:v>
                </c:pt>
                <c:pt idx="11">
                  <c:v>3</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Summary!$B$15:$M$15</c:f>
              <c:numCache>
                <c:formatCode>General</c:formatCode>
                <c:ptCount val="12"/>
                <c:pt idx="0">
                  <c:v>7</c:v>
                </c:pt>
                <c:pt idx="1">
                  <c:v>4</c:v>
                </c:pt>
                <c:pt idx="2">
                  <c:v>2</c:v>
                </c:pt>
                <c:pt idx="3">
                  <c:v>8</c:v>
                </c:pt>
                <c:pt idx="4">
                  <c:v>3</c:v>
                </c:pt>
                <c:pt idx="5">
                  <c:v>3</c:v>
                </c:pt>
                <c:pt idx="6" formatCode="0">
                  <c:v>1</c:v>
                </c:pt>
                <c:pt idx="7" formatCode="0">
                  <c:v>1</c:v>
                </c:pt>
                <c:pt idx="8">
                  <c:v>1</c:v>
                </c:pt>
                <c:pt idx="9">
                  <c:v>1</c:v>
                </c:pt>
                <c:pt idx="10" formatCode="0">
                  <c:v>0</c:v>
                </c:pt>
                <c:pt idx="11">
                  <c:v>3</c:v>
                </c:pt>
              </c:numCache>
            </c:numRef>
          </c:val>
          <c:smooth val="0"/>
          <c:extLst>
            <c:ext xmlns:c16="http://schemas.microsoft.com/office/drawing/2014/chart" uri="{C3380CC4-5D6E-409C-BE32-E72D297353CC}">
              <c16:uniqueId val="{00000000-D9D4-4E1B-AC4A-625BAFBB190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Summary!$B$33:$M$33</c:f>
              <c:numCache>
                <c:formatCode>General</c:formatCode>
                <c:ptCount val="12"/>
                <c:pt idx="0">
                  <c:v>0</c:v>
                </c:pt>
                <c:pt idx="1">
                  <c:v>0</c:v>
                </c:pt>
                <c:pt idx="2">
                  <c:v>0</c:v>
                </c:pt>
                <c:pt idx="3">
                  <c:v>2</c:v>
                </c:pt>
                <c:pt idx="4">
                  <c:v>21</c:v>
                </c:pt>
                <c:pt idx="5">
                  <c:v>2</c:v>
                </c:pt>
                <c:pt idx="6">
                  <c:v>5</c:v>
                </c:pt>
                <c:pt idx="7">
                  <c:v>1</c:v>
                </c:pt>
                <c:pt idx="8">
                  <c:v>8</c:v>
                </c:pt>
                <c:pt idx="9">
                  <c:v>2</c:v>
                </c:pt>
                <c:pt idx="10">
                  <c:v>0</c:v>
                </c:pt>
                <c:pt idx="11">
                  <c:v>4</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May
2019</c:v>
                </c:pt>
                <c:pt idx="1">
                  <c:v>June
2019</c:v>
                </c:pt>
                <c:pt idx="2">
                  <c:v>July
2019</c:v>
                </c:pt>
                <c:pt idx="3">
                  <c:v>Aug.
2019</c:v>
                </c:pt>
                <c:pt idx="4">
                  <c:v>Sept.
2019</c:v>
                </c:pt>
                <c:pt idx="5">
                  <c:v>Oct.
2019</c:v>
                </c:pt>
                <c:pt idx="6">
                  <c:v>Nov.
2019</c:v>
                </c:pt>
                <c:pt idx="7">
                  <c:v>Dec.
2019</c:v>
                </c:pt>
                <c:pt idx="8">
                  <c:v>Jan.
2020</c:v>
                </c:pt>
                <c:pt idx="9">
                  <c:v>Feb.
2020</c:v>
                </c:pt>
                <c:pt idx="10">
                  <c:v>Mar.
2020</c:v>
                </c:pt>
                <c:pt idx="11">
                  <c:v>Apr.
2020</c:v>
                </c:pt>
              </c:strCache>
            </c:strRef>
          </c:cat>
          <c:val>
            <c:numRef>
              <c:f>Summary!$B$34:$M$34</c:f>
              <c:numCache>
                <c:formatCode>General</c:formatCode>
                <c:ptCount val="12"/>
                <c:pt idx="0">
                  <c:v>0</c:v>
                </c:pt>
                <c:pt idx="1">
                  <c:v>0</c:v>
                </c:pt>
                <c:pt idx="2">
                  <c:v>0</c:v>
                </c:pt>
                <c:pt idx="3">
                  <c:v>1</c:v>
                </c:pt>
                <c:pt idx="4">
                  <c:v>2</c:v>
                </c:pt>
                <c:pt idx="5">
                  <c:v>2</c:v>
                </c:pt>
                <c:pt idx="6">
                  <c:v>1</c:v>
                </c:pt>
                <c:pt idx="7">
                  <c:v>2</c:v>
                </c:pt>
                <c:pt idx="8">
                  <c:v>1</c:v>
                </c:pt>
                <c:pt idx="9">
                  <c:v>3</c:v>
                </c:pt>
                <c:pt idx="10">
                  <c:v>0</c:v>
                </c:pt>
                <c:pt idx="11">
                  <c:v>4</c:v>
                </c:pt>
              </c:numCache>
            </c:numRef>
          </c:val>
          <c:smooth val="0"/>
          <c:extLst>
            <c:ext xmlns:c16="http://schemas.microsoft.com/office/drawing/2014/chart" uri="{C3380CC4-5D6E-409C-BE32-E72D297353CC}">
              <c16:uniqueId val="{00000009-7597-459C-BA10-28F5CE75C8C9}"/>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7ADC6A-D134-4091-9021-DC48D2AE775A}" name="Table1527292" displayName="Table1527292" ref="A2:N15" totalsRowShown="0" headerRowDxfId="293" dataDxfId="291" headerRowBorderDxfId="292" tableBorderDxfId="290" totalsRowBorderDxfId="289">
  <tableColumns count="14">
    <tableColumn id="1" xr3:uid="{D5E6FE4B-457B-484F-8F3C-42233C713C54}" name="Long Term Care Indicators" dataDxfId="288"/>
    <tableColumn id="2" xr3:uid="{BB79EF90-27AC-485E-A984-311C3BE7EB29}" name="2020_x000a_April" dataDxfId="287"/>
    <tableColumn id="3" xr3:uid="{C982A37F-8BC9-4B08-AC26-1EC31ABC6661}" name="2020_x000a_May" dataDxfId="286"/>
    <tableColumn id="4" xr3:uid="{264FFEE7-60CA-4A04-9D6C-FFDA05315773}" name="2020_x000a_June" dataDxfId="285"/>
    <tableColumn id="5" xr3:uid="{9D38C030-7A01-4BE5-8356-2A41592C91DE}" name="2020_x000a_July" dataDxfId="284"/>
    <tableColumn id="6" xr3:uid="{CEC582DD-EECB-4FA2-9DB3-F3C302B4D8E9}" name="2020_x000a_Aug." dataDxfId="283"/>
    <tableColumn id="7" xr3:uid="{33EE39F1-0B43-4B1B-A29F-C17CFF66CC54}" name="2020_x000a_Sept." dataDxfId="282"/>
    <tableColumn id="8" xr3:uid="{A08218AA-E7E9-4860-AA16-3F7605EACE95}" name="2020_x000a_Oct." dataDxfId="281"/>
    <tableColumn id="9" xr3:uid="{CD357B35-BA29-49DC-8403-1499DBCACE7A}" name="2020_x000a_Nov." dataDxfId="280"/>
    <tableColumn id="10" xr3:uid="{6D9F0332-AC14-4A2B-A06A-572EEFA906BF}" name="2020_x000a_Dec." dataDxfId="279"/>
    <tableColumn id="11" xr3:uid="{8D87451A-A54D-4B81-BA97-D855682475CD}" name="2021_x000a_Jan." dataDxfId="278"/>
    <tableColumn id="12" xr3:uid="{325AE3E3-5C3D-48AB-BE75-2A9AB75B19E6}" name="2021_x000a_Feb." dataDxfId="277"/>
    <tableColumn id="13" xr3:uid="{9660CC53-3983-41E9-B728-52C02F6841E6}" name="2021_x000a_Mar." dataDxfId="276"/>
    <tableColumn id="14" xr3:uid="{7C31D923-A12C-4521-AC81-523171C75203}" name="2021_x000a_Apr." dataDxfId="275"/>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79" dataDxfId="177" headerRowBorderDxfId="178" tableBorderDxfId="176" totalsRowBorderDxfId="175">
  <tableColumns count="3">
    <tableColumn id="1" xr3:uid="{53EE3CB3-D79A-4C80-BE8E-81BCA43625EB}" name="Fairview - Apt. - Indicators" dataDxfId="174"/>
    <tableColumn id="2" xr3:uid="{9982F5C2-0908-4520-84B7-E83BF7FF29C2}" name="July_x000a_Number" dataDxfId="173"/>
    <tableColumn id="3" xr3:uid="{3D0941B7-42BF-4221-8707-77B616D72647}" name="July 2019 Narrative" dataDxfId="172"/>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71" dataDxfId="169" headerRowBorderDxfId="170" tableBorderDxfId="168" totalsRowBorderDxfId="167">
  <tableColumns count="3">
    <tableColumn id="1" xr3:uid="{1D500255-E057-4BC5-ADB3-50F111CCDCA6}" name="Long Term Care Indicators" dataDxfId="166"/>
    <tableColumn id="2" xr3:uid="{3DDB1F6E-8FEB-499D-9D5F-7DFE5A3602E1}" name="Aug._x000a_Number" dataDxfId="165"/>
    <tableColumn id="3" xr3:uid="{6E36F377-1E91-4733-8127-4DFAA5EEFD2A}" name="August 2019 - Narrative" dataDxfId="164"/>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163" dataDxfId="161" headerRowBorderDxfId="162" tableBorderDxfId="160" totalsRowBorderDxfId="159">
  <tableColumns count="3">
    <tableColumn id="1" xr3:uid="{66E5B216-B1CF-4EF3-A61F-9359F8B26114}" name="Fairview - Apt. - Indicators" dataDxfId="158"/>
    <tableColumn id="2" xr3:uid="{9A828776-B2C6-4DCA-959B-A5E775CE49A6}" name="Aug._x000a_Number" dataDxfId="157"/>
    <tableColumn id="3" xr3:uid="{81A2EB23-4BCE-448E-BE44-73BBA2AD7713}" name="August 2019 - Narrative" dataDxfId="156"/>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155" dataDxfId="153" headerRowBorderDxfId="154" tableBorderDxfId="152" totalsRowBorderDxfId="151">
  <tableColumns count="3">
    <tableColumn id="1" xr3:uid="{269F8DC3-2AA4-4CB0-914F-D09C776FE6BC}" name="Long Term Care Indicators" dataDxfId="150"/>
    <tableColumn id="2" xr3:uid="{AEFB6BC3-7016-4DC3-8368-FEA933C44FE2}" name="Sept._x000a_Number" dataDxfId="149"/>
    <tableColumn id="3" xr3:uid="{11DD17B2-251D-4456-80AF-2F37B0FD6188}" name="September 2019  Narrative" dataDxfId="148"/>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147" dataDxfId="145" headerRowBorderDxfId="146" tableBorderDxfId="144" totalsRowBorderDxfId="143">
  <tableColumns count="3">
    <tableColumn id="1" xr3:uid="{B5F9D283-70D6-488B-8FE0-3937B08363EE}" name="Fairview - Apt. - Indicators" dataDxfId="142"/>
    <tableColumn id="2" xr3:uid="{F3DBC62D-CB36-475D-A123-EB2953AE5723}" name="Sept._x000a_Number" dataDxfId="141"/>
    <tableColumn id="3" xr3:uid="{19CCAE1F-23F7-4A8D-B4A8-620226E26545}" name="September 2019 Narrative" dataDxfId="140"/>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39" dataDxfId="137" headerRowBorderDxfId="138" tableBorderDxfId="136" totalsRowBorderDxfId="135">
  <tableColumns count="3">
    <tableColumn id="1" xr3:uid="{D9794621-7332-4E4B-9E05-ADE11D858B02}" name="Long Term Care Indicators" dataDxfId="134"/>
    <tableColumn id="2" xr3:uid="{347616D6-4AF7-4A32-9AFC-A35F60F5D7BD}" name="Oct._x000a_Number" dataDxfId="133"/>
    <tableColumn id="3" xr3:uid="{1EEC0929-5296-46D4-AE4E-139017835316}" name="October 2019 Narrative" dataDxfId="132"/>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131" headerRowBorderDxfId="130" tableBorderDxfId="129" totalsRowBorderDxfId="128">
  <tableColumns count="3">
    <tableColumn id="1" xr3:uid="{8C291341-96DB-4700-9CD5-787381056CBE}" name="Fairview - Apt. - Indicators" dataDxfId="127"/>
    <tableColumn id="2" xr3:uid="{6C9CDE48-A761-4BF2-B3FE-F211B6797B6A}" name="Oct._x000a_Number" dataDxfId="126"/>
    <tableColumn id="3" xr3:uid="{AD3F278B-16B8-48A0-BA1E-6645A94BB072}" name="October 2019 Narrative" dataDxfId="125"/>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124" dataDxfId="122" headerRowBorderDxfId="123" tableBorderDxfId="121" totalsRowBorderDxfId="120">
  <tableColumns count="3">
    <tableColumn id="1" xr3:uid="{52F2F74C-5573-4D0A-B1E0-1EC9B9AEA4AA}" name="`" dataDxfId="119"/>
    <tableColumn id="2" xr3:uid="{EEA63A49-5272-4C4F-B680-D60CB4868DFB}" name="Nov._x000a_Number" dataDxfId="118"/>
    <tableColumn id="3" xr3:uid="{D3239B7B-E5D5-4704-BF5B-A13DE782F748}" name="November 2019 Narrative" dataDxfId="117"/>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116" headerRowBorderDxfId="115" tableBorderDxfId="114" totalsRowBorderDxfId="113">
  <tableColumns count="3">
    <tableColumn id="1" xr3:uid="{EEA5B504-D218-461F-9980-0104BDAE7DF0}" name="Fairview - Apt. - Indicators" dataDxfId="112"/>
    <tableColumn id="2" xr3:uid="{058DE2C1-465D-4D09-85CA-E222DD4BDA3E}" name="Nov._x000a_Number" dataDxfId="111"/>
    <tableColumn id="3" xr3:uid="{6741DE40-E9DF-47C0-8F30-D9FF7AE87276}" name="November 2019 Narrative" dataDxfId="110"/>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09" dataDxfId="107" headerRowBorderDxfId="108" tableBorderDxfId="106" totalsRowBorderDxfId="105">
  <tableColumns count="3">
    <tableColumn id="1" xr3:uid="{8A23F655-45CE-47B3-9436-36A1206900CD}" name="Long Term Care Indicators" dataDxfId="104"/>
    <tableColumn id="2" xr3:uid="{45A77510-0CDA-43D2-AB73-0D0C10573322}" name="Dec._x000a_Number" dataDxfId="103"/>
    <tableColumn id="3" xr3:uid="{52CFE416-C722-4542-8475-9D6E30B006CC}" name="December 2019 Narrative" dataDxfId="10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A9EBE2-CB1F-4706-BA9D-44044ADA3A0E}" name="Table14628304" displayName="Table14628304" ref="A17:N34" totalsRowShown="0" headerRowDxfId="274" dataDxfId="272" headerRowBorderDxfId="273" tableBorderDxfId="271" totalsRowBorderDxfId="270">
  <tableColumns count="14">
    <tableColumn id="1" xr3:uid="{1D319599-A30D-466E-B3F9-CCA47A4325D2}" name="Fairview - Apt. - Indicators" dataDxfId="269"/>
    <tableColumn id="2" xr3:uid="{DA7A98C1-E7D5-41AC-97FA-C1995C6BBC0D}" name="2020_x000a_April" dataDxfId="268"/>
    <tableColumn id="3" xr3:uid="{74D55BF1-65F0-4052-93C6-33841C9CBEFC}" name="2020_x000a_May" dataDxfId="267"/>
    <tableColumn id="4" xr3:uid="{E9A615A8-6FCB-41E7-B578-4B6D35B0D485}" name="2020_x000a_June" dataDxfId="266"/>
    <tableColumn id="5" xr3:uid="{0F8D1160-12CD-4B1C-8735-ED36BD4080C6}" name="2020_x000a_July" dataDxfId="265"/>
    <tableColumn id="6" xr3:uid="{EF8E3026-5C0B-4501-AEC1-732F0606D07C}" name="2020_x000a_Aug." dataDxfId="264"/>
    <tableColumn id="7" xr3:uid="{E8B3CA35-32D8-45B4-8810-8FC7B1E1AD22}" name="2020_x000a_Sept." dataDxfId="263"/>
    <tableColumn id="8" xr3:uid="{D3E8C6D3-955F-4F73-9938-3AB69ED9BC8E}" name="2020_x000a_Oct." dataDxfId="262"/>
    <tableColumn id="9" xr3:uid="{EF929173-CC7F-4B32-BF08-EAA2CCC5F605}" name="2020_x000a_Nov." dataDxfId="261"/>
    <tableColumn id="10" xr3:uid="{AE20C566-31CA-48B5-83EA-9DA8BA75E863}" name="2020_x000a_Dec." dataDxfId="260"/>
    <tableColumn id="11" xr3:uid="{AB2EDA50-9619-4193-85A0-5FFEF98A5D2D}" name="2021_x000a_Jan." dataDxfId="259"/>
    <tableColumn id="12" xr3:uid="{C70A3AD6-844C-4ADE-87BE-F1E004361173}" name="2021_x000a_Feb." dataDxfId="258"/>
    <tableColumn id="13" xr3:uid="{6312C26B-8ED0-423D-8314-4D6825943B91}" name="2021_x000a_Mar." dataDxfId="257"/>
    <tableColumn id="14" xr3:uid="{0E271529-F8BE-4B56-A2A1-B09F1E369135}" name="2021_x000a_Apr." dataDxfId="256"/>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101" dataDxfId="99" headerRowBorderDxfId="100" tableBorderDxfId="98" totalsRowBorderDxfId="97">
  <tableColumns count="3">
    <tableColumn id="1" xr3:uid="{9BF9F315-52E7-4859-BC27-29136FF045FD}" name="Fairview - Apt. - Indicators" dataDxfId="96"/>
    <tableColumn id="2" xr3:uid="{406609BD-D003-4955-8834-626D925F856B}" name="Dec._x000a_Number" dataDxfId="95"/>
    <tableColumn id="3" xr3:uid="{C7645823-0B93-42A7-8309-8F31345E07DE}" name="December 2019 Narrative" dataDxfId="94"/>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93" dataDxfId="91" headerRowBorderDxfId="92" tableBorderDxfId="90" totalsRowBorderDxfId="89">
  <tableColumns count="3">
    <tableColumn id="1" xr3:uid="{6E0B261F-B0C9-451F-96A6-0738311ECE4A}" name="Long Term Care Indicators" dataDxfId="88"/>
    <tableColumn id="2" xr3:uid="{EF53AA53-1D12-423C-9BC1-86196C47A4D7}" name="Jan._x000a_Number" dataDxfId="87"/>
    <tableColumn id="3" xr3:uid="{B1A02AA9-E8D1-44E9-A7CC-C63A31DC21DC}" name="January 2020 Narrative" dataDxfId="86"/>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85" dataDxfId="83" headerRowBorderDxfId="84" tableBorderDxfId="82" totalsRowBorderDxfId="81">
  <tableColumns count="3">
    <tableColumn id="1" xr3:uid="{29EAF816-63E8-4B70-8C7C-670D123B472F}" name="Fairview - Apt. - Indicators" dataDxfId="80"/>
    <tableColumn id="2" xr3:uid="{EA7E5324-731B-44E8-8580-1DBC9E50985B}" name="Jan._x000a_Number" dataDxfId="79"/>
    <tableColumn id="3" xr3:uid="{4FF0308D-2CBF-4645-A563-3F614AF46909}" name="January 2020 Narrative" dataDxfId="78"/>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77">
  <tableColumns count="3">
    <tableColumn id="1" xr3:uid="{4228CD00-A5A0-4719-B2D6-65D8071A676C}" name="Long Term Care Indicators"/>
    <tableColumn id="2" xr3:uid="{F71691EA-1801-46C5-AF36-80A107D688F8}" name="Feb. _x000a_Number" dataDxfId="76"/>
    <tableColumn id="3" xr3:uid="{84BD9452-1677-49DA-A96F-7C26FEA36F7F}" name="February - 2020 Narrative" dataDxfId="75"/>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74" headerRowBorderDxfId="73" tableBorderDxfId="72" totalsRowBorderDxfId="71">
  <tableColumns count="3">
    <tableColumn id="1" xr3:uid="{1C87DE99-1721-4909-A3F0-E853E80543C0}" name="Fairview - Apt. - Indicators" dataDxfId="70"/>
    <tableColumn id="2" xr3:uid="{50A457DE-C678-42D6-89E1-697DD17E8304}" name="Feb. _x000a_Number" dataDxfId="69"/>
    <tableColumn id="3" xr3:uid="{228AE46E-F1D8-4294-BC12-938D8853CB05}" name="February - 2020 Narrative" dataDxfId="68"/>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67" dataDxfId="65" headerRowBorderDxfId="66" tableBorderDxfId="64" totalsRowBorderDxfId="63">
  <tableColumns count="3">
    <tableColumn id="1" xr3:uid="{3546430A-F843-4797-B655-8F99B97AEAE9}" name="Long Term Care Indicators" dataDxfId="62"/>
    <tableColumn id="2" xr3:uid="{AF3DC883-8EAD-49A8-ABB4-3C6090C298DA}" name="Mar._x000a_Number" dataDxfId="61"/>
    <tableColumn id="3" xr3:uid="{04CF0283-364C-42B4-AB8A-C8063592E79A}" name="March 2020 - Narrative" dataDxfId="60"/>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59" dataDxfId="57" headerRowBorderDxfId="58" tableBorderDxfId="56" totalsRowBorderDxfId="55">
  <tableColumns count="3">
    <tableColumn id="1" xr3:uid="{03D0FBD0-8730-4887-BF50-5582A3020B6D}" name="Fairview - Apt. - Indicators" dataDxfId="54"/>
    <tableColumn id="2" xr3:uid="{081A6819-E514-4874-BB6E-A16EB8DAD906}" name="Mar. _x000a_Number" dataDxfId="53"/>
    <tableColumn id="3" xr3:uid="{577CA76E-EC85-49EF-A00D-D844BBA20157}" name="March 2020 - Narrative" dataDxfId="52"/>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51" headerRowBorderDxfId="50" tableBorderDxfId="49" totalsRowBorderDxfId="48">
  <tableColumns count="3">
    <tableColumn id="1" xr3:uid="{2DCB5CCB-F83C-47EB-9E22-226A12C9FD89}" name="Long Term Care Indicators" dataDxfId="47"/>
    <tableColumn id="2" xr3:uid="{87229C2A-8C10-4840-8545-5096CC228F0C}" name="2020_x000a_Number" dataDxfId="46"/>
    <tableColumn id="3" xr3:uid="{7640CAC3-ECA6-4994-9DC6-727159CAF6CE}" name="April 2020 Narrative" dataDxfId="45"/>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44" dataDxfId="42" headerRowBorderDxfId="43" tableBorderDxfId="41" totalsRowBorderDxfId="40">
  <tableColumns count="3">
    <tableColumn id="1" xr3:uid="{73170E69-E421-4C7F-B746-664D708BE622}" name="Fairview - Apt. - Indicators" dataDxfId="39"/>
    <tableColumn id="2" xr3:uid="{6C100E68-CCD0-49C9-A18E-14223A5024C3}" name="2020_x000a_Number" dataDxfId="38"/>
    <tableColumn id="3" xr3:uid="{6FEBA74A-F288-4005-BF4F-44BD3BE84219}" name="April 2020 Narrative" dataDxfId="37"/>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36" dataDxfId="34" headerRowBorderDxfId="35" tableBorderDxfId="33" totalsRowBorderDxfId="32">
  <tableColumns count="13">
    <tableColumn id="1" xr3:uid="{CE0FC2B5-90BE-4439-A782-5E0BA41BEFBC}" name="Long Term Care Indicators" dataDxfId="31"/>
    <tableColumn id="2" xr3:uid="{A12A4796-C5C1-4B05-A1C9-A020DFBF8B84}" name="2019_x000a_April" dataDxfId="30"/>
    <tableColumn id="3" xr3:uid="{51C82B4E-3931-43B0-BCCC-194AF461F5D7}" name="2019_x000a_May" dataDxfId="29"/>
    <tableColumn id="4" xr3:uid="{80E22222-9082-4865-9F02-EE323AB57E16}" name="2019_x000a_June" dataDxfId="28"/>
    <tableColumn id="5" xr3:uid="{0F92F9B2-4ACA-404F-B5D2-E5B19C0EF78C}" name="2019_x000a_July" dataDxfId="27"/>
    <tableColumn id="6" xr3:uid="{067918FB-09AC-4619-AA79-3496C5AB0D36}" name="2019_x000a_Aug." dataDxfId="26"/>
    <tableColumn id="7" xr3:uid="{FB5EE280-B6E6-46A2-9E4B-F4AB08F84629}" name="2019_x000a_Sept." dataDxfId="25"/>
    <tableColumn id="8" xr3:uid="{CB72E3DB-663B-4661-A658-6DE58B9E0370}" name="2019_x000a_Oct." dataDxfId="24"/>
    <tableColumn id="9" xr3:uid="{D12CE1B9-D20B-49C3-9C1A-2E595911E253}" name="2019_x000a_Nov." dataDxfId="23"/>
    <tableColumn id="10" xr3:uid="{54557980-A75E-434D-BC05-EBCFD15CC6C3}" name="2019_x000a_Dec." dataDxfId="22"/>
    <tableColumn id="11" xr3:uid="{0670C2C5-4F00-4656-8F7D-F88F6FF5543E}" name="2020_x000a_Jan." dataDxfId="21">
      <calculatedColumnFormula>AVERAGE(Table1527[[#This Row],[Feb.
2020]:[Jan.
2020]])</calculatedColumnFormula>
    </tableColumn>
    <tableColumn id="12" xr3:uid="{6E1EC3B7-C019-4ED9-B023-C9CA5F75B0F4}" name="2020_x000a_Feb." dataDxfId="20"/>
    <tableColumn id="13" xr3:uid="{8D26D3C2-3EB7-43D9-B571-B12B2854343B}" name="2020_x000a_Mar." dataDxfId="19"/>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55" dataDxfId="253" headerRowBorderDxfId="254" tableBorderDxfId="252" totalsRowBorderDxfId="251">
  <tableColumns count="15">
    <tableColumn id="1" xr3:uid="{1BA35FDD-5FCB-4852-95C2-A7973706D90B}" name="Long-Term Care Indicators" dataDxfId="250"/>
    <tableColumn id="2" xr3:uid="{AEF04273-E21F-46C1-A6C7-89C467D84BED}" name="May_x000a_2019" dataDxfId="249">
      <calculatedColumnFormula>Table1521[[#This Row],[2019
Number]]</calculatedColumnFormula>
    </tableColumn>
    <tableColumn id="3" xr3:uid="{72CACEBC-F39B-4488-8CEF-21282D58F2B6}" name="June_x000a_2019" dataDxfId="248"/>
    <tableColumn id="4" xr3:uid="{719F6C3B-D596-4F4D-86B3-52AAEC471F28}" name="July_x000a_2019" dataDxfId="247"/>
    <tableColumn id="15" xr3:uid="{7E1365E7-927F-4127-8D97-A9301286CBDA}" name="Aug._x000a_2019" dataDxfId="246"/>
    <tableColumn id="8" xr3:uid="{6361A66B-905F-4AE5-8AD8-3775F2ED6538}" name="Sept._x000a_2019" dataDxfId="245"/>
    <tableColumn id="5" xr3:uid="{C895C4C4-2565-40B8-9A6B-18E95D61A6B1}" name="Oct._x000a_2019" dataDxfId="244"/>
    <tableColumn id="6" xr3:uid="{5F9795D6-0174-42E9-AE0A-51AC193E9DFF}" name="Nov._x000a_2019" dataDxfId="243"/>
    <tableColumn id="7" xr3:uid="{B39F1E19-F52B-404C-B141-CE3EB40F1169}" name="Dec._x000a_2019" dataDxfId="242"/>
    <tableColumn id="9" xr3:uid="{58B08B58-E4A9-41E0-8C2B-8DFDDBDE56BC}" name="Jan._x000a_2020" dataDxfId="241"/>
    <tableColumn id="13" xr3:uid="{C9366CC4-A8AA-4C30-8EF8-1166D864AE40}" name="Feb._x000a_2020" dataDxfId="240"/>
    <tableColumn id="12" xr3:uid="{78CDB16D-6E96-4D02-A8CB-6EDAE85150A7}" name="Mar._x000a_2020" dataDxfId="239"/>
    <tableColumn id="14" xr3:uid="{D1E67869-8C8D-4F57-884A-8C40C7FD5D57}" name="Apr._x000a_2020" dataDxfId="238"/>
    <tableColumn id="11" xr3:uid="{AF6FCE8B-4C61-4B93-BDB3-9C5E983E4D0E}" name="12_x000a_ Month Sum" dataDxfId="237">
      <calculatedColumnFormula>SUM(B3:K3)</calculatedColumnFormula>
    </tableColumn>
    <tableColumn id="10" xr3:uid="{1B3277D1-513A-4764-970F-C32C5D2363E6}" name="12  _x000a_Month_x000a_ Average" dataDxfId="236">
      <calculatedColumnFormula>AVERAGE(B3:M3)</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18" dataDxfId="16" headerRowBorderDxfId="17" tableBorderDxfId="15" totalsRowBorderDxfId="14">
  <tableColumns count="13">
    <tableColumn id="1" xr3:uid="{D6EDE780-A04E-41DE-98E8-98C25CE42E97}" name="Fairview - Apt. - Indicators" dataDxfId="13"/>
    <tableColumn id="2" xr3:uid="{10AA91C8-9C49-4E80-8564-17361EF5F83E}" name="2019_x000a_April" dataDxfId="12"/>
    <tableColumn id="3" xr3:uid="{847049E1-3EF3-483D-A8D4-2141B859B098}" name="2019_x000a_May" dataDxfId="11"/>
    <tableColumn id="4" xr3:uid="{836575A4-9F69-4B0F-AF29-C6A8381F4ABB}" name="2019_x000a_June" dataDxfId="10"/>
    <tableColumn id="5" xr3:uid="{3A000916-81F0-4DBE-939F-342824E4435F}" name="2019_x000a_July" dataDxfId="9"/>
    <tableColumn id="6" xr3:uid="{F0ED5F87-E0D8-4CCE-A467-B9E58180FD44}" name="2019_x000a_Aug." dataDxfId="8"/>
    <tableColumn id="7" xr3:uid="{A84A90F9-C50C-473A-B98A-3FB9BF7D30F2}" name="2019_x000a_Sept." dataDxfId="7"/>
    <tableColumn id="8" xr3:uid="{FE08875A-4588-4D10-AFF5-EB67A1A3B46C}" name="2019_x000a_Oct." dataDxfId="6"/>
    <tableColumn id="9" xr3:uid="{356935E8-7922-4758-A885-C554D1558240}" name="2019_x000a_Nov." dataDxfId="5"/>
    <tableColumn id="10" xr3:uid="{70DED73F-05E3-4448-BAAC-C959BF707835}" name="2019_x000a_Dec." dataDxfId="4"/>
    <tableColumn id="11" xr3:uid="{6AB193BD-F1D1-436F-AA34-E8CA4F04E4AA}" name="2020_x000a_Jan." dataDxfId="3">
      <calculatedColumnFormula>AVERAGE(Table14628[[#This Row],[Feb.
2020]:[Jan.
2020]])</calculatedColumnFormula>
    </tableColumn>
    <tableColumn id="12" xr3:uid="{B5CEB2B3-55BB-46F0-AA1C-04F7230D7258}" name="2020_x000a_Feb." dataDxfId="2"/>
    <tableColumn id="13" xr3:uid="{A532935E-6E54-4CDC-938E-9B999DF136C8}" name="2020_x000a_Mar." dataDxfId="1"/>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35" dataDxfId="233" headerRowBorderDxfId="234" tableBorderDxfId="232" totalsRowBorderDxfId="231">
  <tableColumns count="15">
    <tableColumn id="1" xr3:uid="{2C5AA0AC-3F33-4632-A4FB-0BE46E59FF8E}" name="Fairview - Apt. - Indicators" dataDxfId="230"/>
    <tableColumn id="15" xr3:uid="{2C588945-14B4-46D8-ADC0-953C64B9AD7F}" name="May_x000a_2019" dataDxfId="229">
      <calculatedColumnFormula>May!B22</calculatedColumnFormula>
    </tableColumn>
    <tableColumn id="2" xr3:uid="{2903DEB6-C54D-4BEB-B8B3-7ABD7D4BB4FD}" name="June_x000a_2019" dataDxfId="228"/>
    <tableColumn id="3" xr3:uid="{88BE3E99-6990-4D26-AE81-98980299AD16}" name="July_x000a_2019" dataDxfId="227"/>
    <tableColumn id="16" xr3:uid="{A0DDE2D5-BA60-4D3E-887D-EDD591E40A44}" name="Aug._x000a_2019" dataDxfId="226"/>
    <tableColumn id="7" xr3:uid="{79441A68-5C2E-456A-B6D6-C2446C53A0A5}" name="Sept._x000a_2019" dataDxfId="225"/>
    <tableColumn id="4" xr3:uid="{8CAF1420-A9B7-48F5-B181-EB24076C14F5}" name="Oct._x000a_2019" dataDxfId="224"/>
    <tableColumn id="5" xr3:uid="{201C8A10-EB38-4A0A-9F7A-D3837032C049}" name="Nov._x000a_2019" dataDxfId="223"/>
    <tableColumn id="6" xr3:uid="{500591D8-4448-44EF-8032-183C60C47B54}" name="Dec._x000a_2019" dataDxfId="222"/>
    <tableColumn id="8" xr3:uid="{77C10AB7-9FE1-4D6A-907E-DAC88D08ACF4}" name="Jan._x000a_2020" dataDxfId="221"/>
    <tableColumn id="12" xr3:uid="{6F8F0228-AFAF-47A7-8324-5E26F77126BC}" name="Feb._x000a_2020" dataDxfId="220"/>
    <tableColumn id="11" xr3:uid="{4F7A5AAB-A336-42B4-BAC0-0594FB7210C6}" name="Mar._x000a_2020" dataDxfId="219"/>
    <tableColumn id="13" xr3:uid="{C8DAFD40-3227-400E-9006-A8B86592EA0B}" name="Apr._x000a_2020" dataDxfId="218"/>
    <tableColumn id="10" xr3:uid="{D6F17FE0-9283-483A-BB43-E3B67414318A}" name="12 _x000a_Month Sum" dataDxfId="217">
      <calculatedColumnFormula>SUM(B18:M18)</calculatedColumnFormula>
    </tableColumn>
    <tableColumn id="9" xr3:uid="{4E25766B-AD63-4C93-AB0D-2C8B905C1928}" name="12 _x000a_Month Average" dataDxfId="216">
      <calculatedColumnFormula>AVERAGE(B18:M18)</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215" dataDxfId="213" headerRowBorderDxfId="214" tableBorderDxfId="212" totalsRowBorderDxfId="211">
  <tableColumns count="3">
    <tableColumn id="1" xr3:uid="{92676989-3AA1-4975-9418-9B8928287820}" name="Long Term Care Indicators" dataDxfId="210"/>
    <tableColumn id="2" xr3:uid="{132B2CE3-495C-4625-9555-FFC9F4259211}" name="2019_x000a_Number" dataDxfId="209"/>
    <tableColumn id="3" xr3:uid="{3D015FE9-C793-431B-8A6A-715EE7987070}" name="May 2019 Narrative" dataDxfId="208"/>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207" headerRowBorderDxfId="206" tableBorderDxfId="205" totalsRowBorderDxfId="204">
  <tableColumns count="3">
    <tableColumn id="1" xr3:uid="{CD4A8DE9-0BE2-472F-B458-5A5538D60622}" name="Fairview - Apt. - Indicators" dataDxfId="203"/>
    <tableColumn id="2" xr3:uid="{C14650FD-02B6-4AC6-96DD-73F5CC238E2D}" name="2019_x000a_Number" dataDxfId="202"/>
    <tableColumn id="3" xr3:uid="{CD2DE305-24FC-46D7-A97C-68D3730B66C3}" name="May 2019 Narrative" dataDxfId="201"/>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200" dataDxfId="198" headerRowBorderDxfId="199" tableBorderDxfId="197" totalsRowBorderDxfId="196">
  <tableColumns count="3">
    <tableColumn id="1" xr3:uid="{96DE7B96-02EE-422C-8161-464C0CB94F2D}" name="Long Term Care Indicators" dataDxfId="195"/>
    <tableColumn id="2" xr3:uid="{E2CD4E70-F4F4-4B5D-A88F-7140A8AF6FD8}" name="June_x000a_Number" dataDxfId="194"/>
    <tableColumn id="3" xr3:uid="{3C43AB22-89EA-4612-86B6-AA92248D971D}" name="2019 June Narrative" dataDxfId="193"/>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dataDxfId="191" headerRowBorderDxfId="192" tableBorderDxfId="190" totalsRowBorderDxfId="189">
  <tableColumns count="3">
    <tableColumn id="1" xr3:uid="{BD13524E-E692-4D43-A24A-5E07DD3B5982}" name="Fairview - Apt. - Indicators" dataDxfId="188"/>
    <tableColumn id="2" xr3:uid="{634C8274-AB51-4B09-9042-C9E25A3681CD}" name="June_x000a_Number" dataDxfId="187"/>
    <tableColumn id="3" xr3:uid="{980D4911-732B-4271-8D4F-C14631D46CB6}" name="2019 June Narrative" dataDxfId="186"/>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85" dataDxfId="184" tableBorderDxfId="183">
  <tableColumns count="3">
    <tableColumn id="1" xr3:uid="{E8F63E88-EB95-4821-8850-871C63A169EA}" name="Long Term Care Indicators" dataDxfId="182"/>
    <tableColumn id="2" xr3:uid="{73AC485F-EAF6-4C39-9FB8-8638108CFC1B}" name="July_x000a_Number" dataDxfId="181"/>
    <tableColumn id="3" xr3:uid="{B67CFC81-9EDD-4C7E-A7C8-E9CA469D307B}" name="July 2019 Narrative" dataDxfId="18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A596-DB75-446B-92FE-9A59E1DB3F6F}">
  <sheetPr>
    <tabColor theme="4" tint="-0.249977111117893"/>
  </sheetPr>
  <dimension ref="A1:Q34"/>
  <sheetViews>
    <sheetView workbookViewId="0">
      <selection activeCell="R19" sqref="R19"/>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1" width="10.28515625" customWidth="1"/>
    <col min="12" max="13" width="8.7109375" customWidth="1"/>
    <col min="14" max="14" width="10.28515625" customWidth="1"/>
    <col min="15" max="16" width="13.5703125" customWidth="1"/>
  </cols>
  <sheetData>
    <row r="1" spans="1:17" s="4" customFormat="1" ht="21.75" customHeight="1" x14ac:dyDescent="0.3">
      <c r="A1" s="270" t="s">
        <v>24</v>
      </c>
      <c r="B1" s="281" t="s">
        <v>25</v>
      </c>
      <c r="C1" s="281"/>
      <c r="D1" s="281"/>
      <c r="E1" s="281"/>
      <c r="F1" s="281"/>
      <c r="G1" s="281"/>
      <c r="H1" s="281"/>
      <c r="I1" s="281"/>
      <c r="J1" s="281"/>
      <c r="K1" s="281"/>
      <c r="L1" s="281"/>
      <c r="M1" s="281"/>
      <c r="N1" s="282"/>
    </row>
    <row r="2" spans="1:17" ht="30" x14ac:dyDescent="0.25">
      <c r="A2" s="227" t="s">
        <v>1</v>
      </c>
      <c r="B2" s="238" t="s">
        <v>500</v>
      </c>
      <c r="C2" s="238" t="s">
        <v>501</v>
      </c>
      <c r="D2" s="124" t="s">
        <v>502</v>
      </c>
      <c r="E2" s="124" t="s">
        <v>503</v>
      </c>
      <c r="F2" s="124" t="s">
        <v>504</v>
      </c>
      <c r="G2" s="124" t="s">
        <v>505</v>
      </c>
      <c r="H2" s="124" t="s">
        <v>506</v>
      </c>
      <c r="I2" s="124" t="s">
        <v>507</v>
      </c>
      <c r="J2" s="124" t="s">
        <v>508</v>
      </c>
      <c r="K2" s="124" t="s">
        <v>496</v>
      </c>
      <c r="L2" s="124" t="s">
        <v>497</v>
      </c>
      <c r="M2" s="124" t="s">
        <v>498</v>
      </c>
      <c r="N2" s="269" t="s">
        <v>499</v>
      </c>
      <c r="Q2" s="1"/>
    </row>
    <row r="3" spans="1:17" x14ac:dyDescent="0.25">
      <c r="A3" s="228" t="s">
        <v>0</v>
      </c>
      <c r="B3" s="144">
        <v>98.752499999999998</v>
      </c>
      <c r="C3" s="144"/>
      <c r="D3" s="144"/>
      <c r="E3" s="144"/>
      <c r="F3" s="144"/>
      <c r="G3" s="144"/>
      <c r="H3" s="144"/>
      <c r="I3" s="144"/>
      <c r="J3" s="144"/>
      <c r="K3" s="144"/>
      <c r="L3" s="144"/>
      <c r="M3" s="144"/>
      <c r="N3" s="267"/>
      <c r="P3" s="53"/>
    </row>
    <row r="4" spans="1:17" x14ac:dyDescent="0.25">
      <c r="A4" s="107" t="s">
        <v>2</v>
      </c>
      <c r="B4" s="144">
        <v>1.9166666666666667</v>
      </c>
      <c r="C4" s="144"/>
      <c r="D4" s="144"/>
      <c r="E4" s="144"/>
      <c r="F4" s="144"/>
      <c r="G4" s="144"/>
      <c r="H4" s="144"/>
      <c r="I4" s="144"/>
      <c r="J4" s="144"/>
      <c r="K4" s="144"/>
      <c r="L4" s="144"/>
      <c r="M4" s="144"/>
      <c r="N4" s="267"/>
      <c r="P4" s="53"/>
    </row>
    <row r="5" spans="1:17" x14ac:dyDescent="0.25">
      <c r="A5" s="107" t="s">
        <v>3</v>
      </c>
      <c r="B5" s="144">
        <v>2</v>
      </c>
      <c r="C5" s="144"/>
      <c r="D5" s="144"/>
      <c r="E5" s="144"/>
      <c r="F5" s="144"/>
      <c r="G5" s="144"/>
      <c r="H5" s="144"/>
      <c r="I5" s="144"/>
      <c r="J5" s="144"/>
      <c r="K5" s="144"/>
      <c r="L5" s="144"/>
      <c r="M5" s="144"/>
      <c r="N5" s="267"/>
      <c r="P5" s="53"/>
    </row>
    <row r="6" spans="1:17" x14ac:dyDescent="0.25">
      <c r="A6" s="107" t="s">
        <v>4</v>
      </c>
      <c r="B6" s="144">
        <v>1.5833333333333333</v>
      </c>
      <c r="C6" s="144"/>
      <c r="D6" s="144"/>
      <c r="E6" s="144"/>
      <c r="F6" s="144"/>
      <c r="G6" s="144"/>
      <c r="H6" s="144"/>
      <c r="I6" s="144"/>
      <c r="J6" s="144"/>
      <c r="K6" s="144"/>
      <c r="L6" s="144"/>
      <c r="M6" s="144"/>
      <c r="N6" s="267"/>
      <c r="P6" s="53"/>
    </row>
    <row r="7" spans="1:17" x14ac:dyDescent="0.25">
      <c r="A7" s="107" t="s">
        <v>5</v>
      </c>
      <c r="B7" s="144">
        <v>1.6666666666666667</v>
      </c>
      <c r="C7" s="144"/>
      <c r="D7" s="144"/>
      <c r="E7" s="144"/>
      <c r="F7" s="144"/>
      <c r="G7" s="144"/>
      <c r="H7" s="144"/>
      <c r="I7" s="144"/>
      <c r="J7" s="144"/>
      <c r="K7" s="144"/>
      <c r="L7" s="144"/>
      <c r="M7" s="144"/>
      <c r="N7" s="267"/>
      <c r="P7" s="53"/>
    </row>
    <row r="8" spans="1:17" x14ac:dyDescent="0.25">
      <c r="A8" s="107" t="s">
        <v>6</v>
      </c>
      <c r="B8" s="144">
        <v>3</v>
      </c>
      <c r="C8" s="144"/>
      <c r="D8" s="144"/>
      <c r="E8" s="144"/>
      <c r="F8" s="144"/>
      <c r="G8" s="144"/>
      <c r="H8" s="144"/>
      <c r="I8" s="144"/>
      <c r="J8" s="144"/>
      <c r="K8" s="144"/>
      <c r="L8" s="144"/>
      <c r="M8" s="144"/>
      <c r="N8" s="267"/>
      <c r="P8" s="53"/>
    </row>
    <row r="9" spans="1:17" x14ac:dyDescent="0.25">
      <c r="A9" s="107" t="s">
        <v>7</v>
      </c>
      <c r="B9" s="144">
        <v>1.75</v>
      </c>
      <c r="C9" s="144"/>
      <c r="D9" s="144"/>
      <c r="E9" s="144"/>
      <c r="F9" s="144"/>
      <c r="G9" s="144"/>
      <c r="H9" s="144"/>
      <c r="I9" s="144"/>
      <c r="J9" s="144"/>
      <c r="K9" s="144"/>
      <c r="L9" s="144"/>
      <c r="M9" s="144"/>
      <c r="N9" s="267"/>
      <c r="P9" s="53"/>
    </row>
    <row r="10" spans="1:17" x14ac:dyDescent="0.25">
      <c r="A10" s="107" t="s">
        <v>8</v>
      </c>
      <c r="B10" s="144">
        <v>1.0833333333333333</v>
      </c>
      <c r="C10" s="144"/>
      <c r="D10" s="144"/>
      <c r="E10" s="144"/>
      <c r="F10" s="144"/>
      <c r="G10" s="144"/>
      <c r="H10" s="144"/>
      <c r="I10" s="144"/>
      <c r="J10" s="144"/>
      <c r="K10" s="144"/>
      <c r="L10" s="144"/>
      <c r="M10" s="144"/>
      <c r="N10" s="267"/>
      <c r="P10" s="53"/>
    </row>
    <row r="11" spans="1:17" x14ac:dyDescent="0.25">
      <c r="A11" s="107" t="s">
        <v>9</v>
      </c>
      <c r="B11" s="144">
        <v>1.25</v>
      </c>
      <c r="C11" s="144"/>
      <c r="D11" s="144"/>
      <c r="E11" s="144"/>
      <c r="F11" s="144"/>
      <c r="G11" s="144"/>
      <c r="H11" s="144"/>
      <c r="I11" s="144"/>
      <c r="J11" s="144"/>
      <c r="K11" s="144"/>
      <c r="L11" s="144"/>
      <c r="M11" s="144"/>
      <c r="N11" s="267"/>
      <c r="P11" s="53"/>
    </row>
    <row r="12" spans="1:17" x14ac:dyDescent="0.25">
      <c r="A12" s="107" t="s">
        <v>445</v>
      </c>
      <c r="B12" s="144">
        <v>0.25</v>
      </c>
      <c r="C12" s="144"/>
      <c r="D12" s="144"/>
      <c r="E12" s="144"/>
      <c r="F12" s="144"/>
      <c r="G12" s="144"/>
      <c r="H12" s="144"/>
      <c r="I12" s="144"/>
      <c r="J12" s="144"/>
      <c r="K12" s="144"/>
      <c r="L12" s="144"/>
      <c r="M12" s="144"/>
      <c r="N12" s="267"/>
      <c r="P12" s="53"/>
    </row>
    <row r="13" spans="1:17" x14ac:dyDescent="0.25">
      <c r="A13" s="107" t="s">
        <v>11</v>
      </c>
      <c r="B13" s="144">
        <v>0.83333333333333337</v>
      </c>
      <c r="C13" s="144"/>
      <c r="D13" s="144"/>
      <c r="E13" s="144"/>
      <c r="F13" s="144"/>
      <c r="G13" s="144"/>
      <c r="H13" s="144"/>
      <c r="I13" s="144"/>
      <c r="J13" s="144"/>
      <c r="K13" s="144"/>
      <c r="L13" s="144"/>
      <c r="M13" s="144"/>
      <c r="N13" s="267"/>
      <c r="P13" s="53"/>
    </row>
    <row r="14" spans="1:17" x14ac:dyDescent="0.25">
      <c r="A14" s="107" t="s">
        <v>12</v>
      </c>
      <c r="B14" s="144">
        <v>6.083333333333333</v>
      </c>
      <c r="C14" s="144"/>
      <c r="D14" s="144"/>
      <c r="E14" s="144"/>
      <c r="F14" s="144"/>
      <c r="G14" s="144"/>
      <c r="H14" s="144"/>
      <c r="I14" s="144"/>
      <c r="J14" s="144"/>
      <c r="K14" s="144"/>
      <c r="L14" s="144"/>
      <c r="M14" s="144"/>
      <c r="N14" s="267"/>
      <c r="P14" s="53"/>
    </row>
    <row r="15" spans="1:17" x14ac:dyDescent="0.25">
      <c r="A15" s="239" t="s">
        <v>13</v>
      </c>
      <c r="B15" s="145">
        <v>2.8333333333333335</v>
      </c>
      <c r="C15" s="145"/>
      <c r="D15" s="145"/>
      <c r="E15" s="145"/>
      <c r="F15" s="145"/>
      <c r="G15" s="145"/>
      <c r="H15" s="145"/>
      <c r="I15" s="145"/>
      <c r="J15" s="145"/>
      <c r="K15" s="145"/>
      <c r="L15" s="145"/>
      <c r="M15" s="145"/>
      <c r="N15" s="268"/>
      <c r="P15" s="53"/>
    </row>
    <row r="16" spans="1:17" x14ac:dyDescent="0.25">
      <c r="A16" s="104"/>
      <c r="B16" s="6"/>
      <c r="C16" s="6"/>
      <c r="D16" s="105"/>
      <c r="E16" s="105"/>
      <c r="F16" s="105"/>
      <c r="G16" s="105"/>
      <c r="H16" s="105"/>
      <c r="I16" s="105"/>
      <c r="J16" s="105"/>
      <c r="K16" s="105"/>
      <c r="L16" s="105"/>
      <c r="M16" s="105"/>
      <c r="N16" s="105"/>
      <c r="P16" s="53"/>
    </row>
    <row r="17" spans="1:16" ht="30" x14ac:dyDescent="0.25">
      <c r="A17" s="227" t="s">
        <v>99</v>
      </c>
      <c r="B17" s="238" t="s">
        <v>500</v>
      </c>
      <c r="C17" s="238" t="s">
        <v>501</v>
      </c>
      <c r="D17" s="124" t="s">
        <v>502</v>
      </c>
      <c r="E17" s="124" t="s">
        <v>503</v>
      </c>
      <c r="F17" s="124" t="s">
        <v>504</v>
      </c>
      <c r="G17" s="124" t="s">
        <v>505</v>
      </c>
      <c r="H17" s="124" t="s">
        <v>506</v>
      </c>
      <c r="I17" s="124" t="s">
        <v>507</v>
      </c>
      <c r="J17" s="124" t="s">
        <v>508</v>
      </c>
      <c r="K17" s="57" t="s">
        <v>496</v>
      </c>
      <c r="L17" s="57" t="s">
        <v>497</v>
      </c>
      <c r="M17" s="57" t="s">
        <v>498</v>
      </c>
      <c r="N17" s="57" t="s">
        <v>499</v>
      </c>
      <c r="P17" s="53"/>
    </row>
    <row r="18" spans="1:16" x14ac:dyDescent="0.25">
      <c r="A18" s="228" t="s">
        <v>95</v>
      </c>
      <c r="B18" s="144">
        <v>1.4166666666666667</v>
      </c>
      <c r="C18" s="144"/>
      <c r="D18" s="144"/>
      <c r="E18" s="144"/>
      <c r="F18" s="144"/>
      <c r="G18" s="144"/>
      <c r="H18" s="144"/>
      <c r="I18" s="144"/>
      <c r="J18" s="144"/>
      <c r="K18" s="144"/>
      <c r="L18" s="144"/>
      <c r="M18" s="144"/>
      <c r="N18" s="267"/>
      <c r="P18" s="53"/>
    </row>
    <row r="19" spans="1:16" x14ac:dyDescent="0.25">
      <c r="A19" s="228" t="s">
        <v>96</v>
      </c>
      <c r="B19" s="144">
        <v>2.3333333333333335</v>
      </c>
      <c r="C19" s="144"/>
      <c r="D19" s="144"/>
      <c r="E19" s="144"/>
      <c r="F19" s="144"/>
      <c r="G19" s="144"/>
      <c r="H19" s="144"/>
      <c r="I19" s="144"/>
      <c r="J19" s="144"/>
      <c r="K19" s="144"/>
      <c r="L19" s="144"/>
      <c r="M19" s="144"/>
      <c r="N19" s="267"/>
      <c r="P19" s="53"/>
    </row>
    <row r="20" spans="1:16" x14ac:dyDescent="0.25">
      <c r="A20" s="228" t="s">
        <v>97</v>
      </c>
      <c r="B20" s="144">
        <v>0.83333333333333337</v>
      </c>
      <c r="C20" s="144"/>
      <c r="D20" s="144"/>
      <c r="E20" s="144"/>
      <c r="F20" s="144"/>
      <c r="G20" s="144"/>
      <c r="H20" s="144"/>
      <c r="I20" s="144"/>
      <c r="J20" s="144"/>
      <c r="K20" s="144"/>
      <c r="L20" s="144"/>
      <c r="M20" s="144"/>
      <c r="N20" s="267"/>
      <c r="P20" s="53"/>
    </row>
    <row r="21" spans="1:16" x14ac:dyDescent="0.25">
      <c r="A21" s="228" t="s">
        <v>98</v>
      </c>
      <c r="B21" s="144">
        <v>2.0833333333333335</v>
      </c>
      <c r="C21" s="144"/>
      <c r="D21" s="144"/>
      <c r="E21" s="144"/>
      <c r="F21" s="144"/>
      <c r="G21" s="144"/>
      <c r="H21" s="144"/>
      <c r="I21" s="144"/>
      <c r="J21" s="144"/>
      <c r="K21" s="144"/>
      <c r="L21" s="144"/>
      <c r="M21" s="144"/>
      <c r="N21" s="267"/>
      <c r="P21" s="53"/>
    </row>
    <row r="22" spans="1:16" x14ac:dyDescent="0.25">
      <c r="A22" s="228" t="s">
        <v>246</v>
      </c>
      <c r="B22" s="144">
        <v>0.16666666666666666</v>
      </c>
      <c r="C22" s="144"/>
      <c r="D22" s="144"/>
      <c r="E22" s="144"/>
      <c r="F22" s="144"/>
      <c r="G22" s="144"/>
      <c r="H22" s="144"/>
      <c r="I22" s="144"/>
      <c r="J22" s="144"/>
      <c r="K22" s="144"/>
      <c r="L22" s="144"/>
      <c r="M22" s="144"/>
      <c r="N22" s="267"/>
      <c r="P22" s="53"/>
    </row>
    <row r="23" spans="1:16" x14ac:dyDescent="0.25">
      <c r="A23" s="107" t="s">
        <v>2</v>
      </c>
      <c r="B23" s="144">
        <v>4.416666666666667</v>
      </c>
      <c r="C23" s="144"/>
      <c r="D23" s="144"/>
      <c r="E23" s="144"/>
      <c r="F23" s="144"/>
      <c r="G23" s="144"/>
      <c r="H23" s="144"/>
      <c r="I23" s="144"/>
      <c r="J23" s="144"/>
      <c r="K23" s="144"/>
      <c r="L23" s="144"/>
      <c r="M23" s="144"/>
      <c r="N23" s="267"/>
      <c r="P23" s="53"/>
    </row>
    <row r="24" spans="1:16" x14ac:dyDescent="0.25">
      <c r="A24" s="107" t="s">
        <v>3</v>
      </c>
      <c r="B24" s="144">
        <v>5.166666666666667</v>
      </c>
      <c r="C24" s="144"/>
      <c r="D24" s="144"/>
      <c r="E24" s="144"/>
      <c r="F24" s="144"/>
      <c r="G24" s="144"/>
      <c r="H24" s="144"/>
      <c r="I24" s="144"/>
      <c r="J24" s="144"/>
      <c r="K24" s="144"/>
      <c r="L24" s="144"/>
      <c r="M24" s="144"/>
      <c r="N24" s="267"/>
      <c r="P24" s="53"/>
    </row>
    <row r="25" spans="1:16" x14ac:dyDescent="0.25">
      <c r="A25" s="107" t="s">
        <v>4</v>
      </c>
      <c r="B25" s="144">
        <v>4</v>
      </c>
      <c r="C25" s="144"/>
      <c r="D25" s="144"/>
      <c r="E25" s="144"/>
      <c r="F25" s="144"/>
      <c r="G25" s="144"/>
      <c r="H25" s="144"/>
      <c r="I25" s="144"/>
      <c r="J25" s="144"/>
      <c r="K25" s="144"/>
      <c r="L25" s="144"/>
      <c r="M25" s="144"/>
      <c r="N25" s="267"/>
      <c r="P25" s="53"/>
    </row>
    <row r="26" spans="1:16" x14ac:dyDescent="0.25">
      <c r="A26" s="107" t="s">
        <v>5</v>
      </c>
      <c r="B26" s="144">
        <v>1.4166666666666667</v>
      </c>
      <c r="C26" s="144"/>
      <c r="D26" s="144"/>
      <c r="E26" s="144"/>
      <c r="F26" s="144"/>
      <c r="G26" s="144"/>
      <c r="H26" s="144"/>
      <c r="I26" s="144"/>
      <c r="J26" s="144"/>
      <c r="K26" s="144"/>
      <c r="L26" s="144"/>
      <c r="M26" s="144"/>
      <c r="N26" s="267"/>
      <c r="P26" s="53"/>
    </row>
    <row r="27" spans="1:16" x14ac:dyDescent="0.25">
      <c r="A27" s="107" t="s">
        <v>6</v>
      </c>
      <c r="B27" s="144">
        <v>2</v>
      </c>
      <c r="C27" s="144"/>
      <c r="D27" s="144"/>
      <c r="E27" s="144"/>
      <c r="F27" s="144"/>
      <c r="G27" s="144"/>
      <c r="H27" s="144"/>
      <c r="I27" s="144"/>
      <c r="J27" s="144"/>
      <c r="K27" s="144"/>
      <c r="L27" s="144"/>
      <c r="M27" s="144"/>
      <c r="N27" s="267"/>
      <c r="P27" s="53"/>
    </row>
    <row r="28" spans="1:16" x14ac:dyDescent="0.25">
      <c r="A28" s="107" t="s">
        <v>7</v>
      </c>
      <c r="B28" s="144">
        <v>0</v>
      </c>
      <c r="C28" s="144"/>
      <c r="D28" s="144"/>
      <c r="E28" s="144"/>
      <c r="F28" s="144"/>
      <c r="G28" s="144"/>
      <c r="H28" s="144"/>
      <c r="I28" s="144"/>
      <c r="J28" s="144"/>
      <c r="K28" s="144"/>
      <c r="L28" s="144"/>
      <c r="M28" s="144"/>
      <c r="N28" s="267"/>
      <c r="P28" s="53"/>
    </row>
    <row r="29" spans="1:16" x14ac:dyDescent="0.25">
      <c r="A29" s="107" t="s">
        <v>8</v>
      </c>
      <c r="B29" s="144">
        <v>0.41666666666666669</v>
      </c>
      <c r="C29" s="144"/>
      <c r="D29" s="144"/>
      <c r="E29" s="144"/>
      <c r="F29" s="144"/>
      <c r="G29" s="144"/>
      <c r="H29" s="144"/>
      <c r="I29" s="144"/>
      <c r="J29" s="144"/>
      <c r="K29" s="144"/>
      <c r="L29" s="144"/>
      <c r="M29" s="144"/>
      <c r="N29" s="267"/>
      <c r="P29" s="53"/>
    </row>
    <row r="30" spans="1:16" x14ac:dyDescent="0.25">
      <c r="A30" s="107" t="s">
        <v>9</v>
      </c>
      <c r="B30" s="144">
        <v>0.75</v>
      </c>
      <c r="C30" s="144"/>
      <c r="D30" s="144"/>
      <c r="E30" s="144"/>
      <c r="F30" s="144"/>
      <c r="G30" s="144"/>
      <c r="H30" s="144"/>
      <c r="I30" s="144"/>
      <c r="J30" s="144"/>
      <c r="K30" s="144"/>
      <c r="L30" s="144"/>
      <c r="M30" s="144"/>
      <c r="N30" s="267"/>
      <c r="P30" s="53"/>
    </row>
    <row r="31" spans="1:16" x14ac:dyDescent="0.25">
      <c r="A31" s="107" t="s">
        <v>445</v>
      </c>
      <c r="B31" s="144">
        <v>0.16666666666666666</v>
      </c>
      <c r="C31" s="144"/>
      <c r="D31" s="144"/>
      <c r="E31" s="144"/>
      <c r="F31" s="144"/>
      <c r="G31" s="144"/>
      <c r="H31" s="144"/>
      <c r="I31" s="144"/>
      <c r="J31" s="144"/>
      <c r="K31" s="144"/>
      <c r="L31" s="144"/>
      <c r="M31" s="144"/>
      <c r="N31" s="267"/>
      <c r="P31" s="53"/>
    </row>
    <row r="32" spans="1:16" x14ac:dyDescent="0.25">
      <c r="A32" s="107" t="s">
        <v>11</v>
      </c>
      <c r="B32" s="144">
        <v>0</v>
      </c>
      <c r="C32" s="144"/>
      <c r="D32" s="144"/>
      <c r="E32" s="144"/>
      <c r="F32" s="144"/>
      <c r="G32" s="144"/>
      <c r="H32" s="144"/>
      <c r="I32" s="144"/>
      <c r="J32" s="144"/>
      <c r="K32" s="144"/>
      <c r="L32" s="144"/>
      <c r="M32" s="144"/>
      <c r="N32" s="267"/>
      <c r="P32" s="53"/>
    </row>
    <row r="33" spans="1:16" x14ac:dyDescent="0.25">
      <c r="A33" s="107" t="s">
        <v>12</v>
      </c>
      <c r="B33" s="144">
        <v>3.75</v>
      </c>
      <c r="C33" s="144"/>
      <c r="D33" s="144"/>
      <c r="E33" s="144"/>
      <c r="F33" s="144"/>
      <c r="G33" s="144"/>
      <c r="H33" s="144"/>
      <c r="I33" s="144"/>
      <c r="J33" s="144"/>
      <c r="K33" s="144"/>
      <c r="L33" s="144"/>
      <c r="M33" s="144"/>
      <c r="N33" s="267"/>
      <c r="P33" s="53"/>
    </row>
    <row r="34" spans="1:16" x14ac:dyDescent="0.25">
      <c r="A34" s="239" t="s">
        <v>13</v>
      </c>
      <c r="B34" s="145">
        <v>1.3333333333333333</v>
      </c>
      <c r="C34" s="145"/>
      <c r="D34" s="145"/>
      <c r="E34" s="145"/>
      <c r="F34" s="145"/>
      <c r="G34" s="145"/>
      <c r="H34" s="145"/>
      <c r="I34" s="145"/>
      <c r="J34" s="145"/>
      <c r="K34" s="145"/>
      <c r="L34" s="145"/>
      <c r="M34" s="145"/>
      <c r="N34" s="268"/>
      <c r="P34" s="53"/>
    </row>
  </sheetData>
  <mergeCells count="1">
    <mergeCell ref="B1:N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E18" sqref="E18"/>
    </sheetView>
  </sheetViews>
  <sheetFormatPr defaultRowHeight="15" x14ac:dyDescent="0.25"/>
  <cols>
    <col min="1" max="1" width="32.42578125" customWidth="1"/>
    <col min="2" max="2" width="12.28515625" style="3" bestFit="1" customWidth="1"/>
    <col min="3" max="3" width="120.7109375" customWidth="1"/>
  </cols>
  <sheetData>
    <row r="1" spans="1:3" s="128" customFormat="1" ht="18.75" x14ac:dyDescent="0.3">
      <c r="A1" s="146" t="s">
        <v>117</v>
      </c>
      <c r="B1" s="147" t="s">
        <v>277</v>
      </c>
      <c r="C1" s="148">
        <v>2019</v>
      </c>
    </row>
    <row r="2" spans="1:3" ht="31.5" x14ac:dyDescent="0.25">
      <c r="A2" s="156" t="s">
        <v>344</v>
      </c>
      <c r="B2" s="157" t="s">
        <v>452</v>
      </c>
      <c r="C2" s="158" t="s">
        <v>315</v>
      </c>
    </row>
    <row r="3" spans="1:3" x14ac:dyDescent="0.25">
      <c r="A3" s="159" t="s">
        <v>0</v>
      </c>
      <c r="B3" s="39">
        <v>98.89</v>
      </c>
      <c r="C3" s="150" t="s">
        <v>318</v>
      </c>
    </row>
    <row r="4" spans="1:3" x14ac:dyDescent="0.25">
      <c r="A4" s="160" t="s">
        <v>2</v>
      </c>
      <c r="B4" s="39">
        <v>3</v>
      </c>
      <c r="C4" s="150" t="s">
        <v>319</v>
      </c>
    </row>
    <row r="5" spans="1:3" x14ac:dyDescent="0.25">
      <c r="A5" s="160" t="s">
        <v>3</v>
      </c>
      <c r="B5" s="39">
        <v>2</v>
      </c>
      <c r="C5" s="150" t="s">
        <v>320</v>
      </c>
    </row>
    <row r="6" spans="1:3" x14ac:dyDescent="0.25">
      <c r="A6" s="160" t="s">
        <v>4</v>
      </c>
      <c r="B6" s="39">
        <v>4</v>
      </c>
      <c r="C6" s="150" t="s">
        <v>321</v>
      </c>
    </row>
    <row r="7" spans="1:3" x14ac:dyDescent="0.25">
      <c r="A7" s="160" t="s">
        <v>5</v>
      </c>
      <c r="B7" s="39">
        <v>11</v>
      </c>
      <c r="C7" s="150" t="s">
        <v>322</v>
      </c>
    </row>
    <row r="8" spans="1:3" x14ac:dyDescent="0.25">
      <c r="A8" s="160" t="s">
        <v>6</v>
      </c>
      <c r="B8" s="39">
        <v>3</v>
      </c>
      <c r="C8" s="150" t="s">
        <v>323</v>
      </c>
    </row>
    <row r="9" spans="1:3" x14ac:dyDescent="0.25">
      <c r="A9" s="160" t="s">
        <v>7</v>
      </c>
      <c r="B9" s="39">
        <v>1</v>
      </c>
      <c r="C9" s="150" t="s">
        <v>324</v>
      </c>
    </row>
    <row r="10" spans="1:3" x14ac:dyDescent="0.25">
      <c r="A10" s="160" t="s">
        <v>8</v>
      </c>
      <c r="B10" s="39">
        <v>2</v>
      </c>
      <c r="C10" s="150" t="s">
        <v>325</v>
      </c>
    </row>
    <row r="11" spans="1:3" x14ac:dyDescent="0.25">
      <c r="A11" s="160" t="s">
        <v>9</v>
      </c>
      <c r="B11" s="39">
        <v>0</v>
      </c>
      <c r="C11" s="150" t="s">
        <v>341</v>
      </c>
    </row>
    <row r="12" spans="1:3" x14ac:dyDescent="0.25">
      <c r="A12" s="160" t="s">
        <v>10</v>
      </c>
      <c r="B12" s="39">
        <v>1</v>
      </c>
      <c r="C12" s="150" t="s">
        <v>326</v>
      </c>
    </row>
    <row r="13" spans="1:3" x14ac:dyDescent="0.25">
      <c r="A13" s="160" t="s">
        <v>11</v>
      </c>
      <c r="B13" s="39">
        <v>3</v>
      </c>
      <c r="C13" s="150" t="s">
        <v>327</v>
      </c>
    </row>
    <row r="14" spans="1:3" x14ac:dyDescent="0.25">
      <c r="A14" s="160" t="s">
        <v>12</v>
      </c>
      <c r="B14" s="39">
        <v>5</v>
      </c>
      <c r="C14" s="150" t="s">
        <v>328</v>
      </c>
    </row>
    <row r="15" spans="1:3" x14ac:dyDescent="0.25">
      <c r="A15" s="160" t="s">
        <v>13</v>
      </c>
      <c r="B15" s="39">
        <v>1</v>
      </c>
      <c r="C15" s="150" t="s">
        <v>329</v>
      </c>
    </row>
    <row r="16" spans="1:3" x14ac:dyDescent="0.25">
      <c r="A16" s="161" t="s">
        <v>14</v>
      </c>
      <c r="B16" s="32"/>
      <c r="C16" s="150"/>
    </row>
    <row r="17" spans="1:3" ht="45" x14ac:dyDescent="0.25">
      <c r="A17" s="162" t="s">
        <v>15</v>
      </c>
      <c r="B17" s="32"/>
      <c r="C17" s="150" t="s">
        <v>330</v>
      </c>
    </row>
    <row r="18" spans="1:3" x14ac:dyDescent="0.25">
      <c r="A18" s="162" t="s">
        <v>16</v>
      </c>
      <c r="B18" s="32"/>
      <c r="C18" s="150" t="s">
        <v>331</v>
      </c>
    </row>
    <row r="19" spans="1:3" ht="15.75" thickBot="1" x14ac:dyDescent="0.3">
      <c r="A19" s="163" t="s">
        <v>17</v>
      </c>
      <c r="B19" s="152"/>
      <c r="C19" s="164" t="s">
        <v>343</v>
      </c>
    </row>
    <row r="20" spans="1:3" x14ac:dyDescent="0.25">
      <c r="A20" s="165"/>
      <c r="B20" s="166"/>
      <c r="C20" s="103"/>
    </row>
    <row r="21" spans="1:3" ht="30.75" customHeight="1" x14ac:dyDescent="0.25">
      <c r="A21" s="120" t="s">
        <v>99</v>
      </c>
      <c r="B21" s="118" t="s">
        <v>452</v>
      </c>
      <c r="C21" s="121" t="s">
        <v>315</v>
      </c>
    </row>
    <row r="22" spans="1:3" x14ac:dyDescent="0.25">
      <c r="A22" s="106" t="s">
        <v>95</v>
      </c>
      <c r="B22" s="32">
        <v>1</v>
      </c>
      <c r="C22" s="37" t="s">
        <v>332</v>
      </c>
    </row>
    <row r="23" spans="1:3" x14ac:dyDescent="0.25">
      <c r="A23" s="106" t="s">
        <v>96</v>
      </c>
      <c r="B23" s="32">
        <v>2</v>
      </c>
      <c r="C23" s="37" t="s">
        <v>333</v>
      </c>
    </row>
    <row r="24" spans="1:3" x14ac:dyDescent="0.25">
      <c r="A24" s="106" t="s">
        <v>97</v>
      </c>
      <c r="B24" s="32">
        <v>1</v>
      </c>
      <c r="C24" s="37" t="s">
        <v>334</v>
      </c>
    </row>
    <row r="25" spans="1:3" x14ac:dyDescent="0.25">
      <c r="A25" s="106" t="s">
        <v>98</v>
      </c>
      <c r="B25" s="32">
        <v>2</v>
      </c>
      <c r="C25" s="37" t="s">
        <v>335</v>
      </c>
    </row>
    <row r="26" spans="1:3" x14ac:dyDescent="0.25">
      <c r="A26" s="106" t="s">
        <v>118</v>
      </c>
      <c r="B26" s="32">
        <v>0</v>
      </c>
      <c r="C26" s="37"/>
    </row>
    <row r="27" spans="1:3" x14ac:dyDescent="0.25">
      <c r="A27" s="27" t="s">
        <v>2</v>
      </c>
      <c r="B27" s="32">
        <v>4</v>
      </c>
      <c r="C27" s="37" t="s">
        <v>336</v>
      </c>
    </row>
    <row r="28" spans="1:3" x14ac:dyDescent="0.25">
      <c r="A28" s="27" t="s">
        <v>3</v>
      </c>
      <c r="B28" s="32">
        <v>4</v>
      </c>
      <c r="C28" s="37" t="s">
        <v>337</v>
      </c>
    </row>
    <row r="29" spans="1:3" x14ac:dyDescent="0.25">
      <c r="A29" s="27" t="s">
        <v>4</v>
      </c>
      <c r="B29" s="32">
        <v>3</v>
      </c>
      <c r="C29" s="37" t="s">
        <v>338</v>
      </c>
    </row>
    <row r="30" spans="1:3" x14ac:dyDescent="0.25">
      <c r="A30" s="27" t="s">
        <v>5</v>
      </c>
      <c r="B30" s="32">
        <v>11</v>
      </c>
      <c r="C30" s="37" t="s">
        <v>322</v>
      </c>
    </row>
    <row r="31" spans="1:3" x14ac:dyDescent="0.25">
      <c r="A31" s="27" t="s">
        <v>6</v>
      </c>
      <c r="B31" s="32">
        <v>3</v>
      </c>
      <c r="C31" s="37" t="s">
        <v>323</v>
      </c>
    </row>
    <row r="32" spans="1:3" x14ac:dyDescent="0.25">
      <c r="A32" s="27" t="s">
        <v>7</v>
      </c>
      <c r="B32" s="32">
        <v>0</v>
      </c>
      <c r="C32" s="37"/>
    </row>
    <row r="33" spans="1:3" x14ac:dyDescent="0.25">
      <c r="A33" s="27" t="s">
        <v>8</v>
      </c>
      <c r="B33" s="32">
        <v>2</v>
      </c>
      <c r="C33" s="37" t="s">
        <v>325</v>
      </c>
    </row>
    <row r="34" spans="1:3" x14ac:dyDescent="0.25">
      <c r="A34" s="27" t="s">
        <v>9</v>
      </c>
      <c r="B34" s="32">
        <v>0</v>
      </c>
      <c r="C34" s="37"/>
    </row>
    <row r="35" spans="1:3" x14ac:dyDescent="0.25">
      <c r="A35" s="27" t="s">
        <v>10</v>
      </c>
      <c r="B35" s="32">
        <v>0</v>
      </c>
      <c r="C35" s="37"/>
    </row>
    <row r="36" spans="1:3" x14ac:dyDescent="0.25">
      <c r="A36" s="27" t="s">
        <v>11</v>
      </c>
      <c r="B36" s="32">
        <v>0</v>
      </c>
      <c r="C36" s="37"/>
    </row>
    <row r="37" spans="1:3" x14ac:dyDescent="0.25">
      <c r="A37" s="134" t="s">
        <v>12</v>
      </c>
      <c r="B37" s="129">
        <v>5</v>
      </c>
      <c r="C37" s="167" t="s">
        <v>328</v>
      </c>
    </row>
    <row r="38" spans="1:3" x14ac:dyDescent="0.25">
      <c r="A38" s="134" t="s">
        <v>13</v>
      </c>
      <c r="B38" s="129">
        <v>1</v>
      </c>
      <c r="C38" s="167" t="s">
        <v>329</v>
      </c>
    </row>
    <row r="39" spans="1:3" x14ac:dyDescent="0.25">
      <c r="A39" s="168" t="s">
        <v>14</v>
      </c>
      <c r="B39" s="32"/>
      <c r="C39" s="37" t="s">
        <v>177</v>
      </c>
    </row>
    <row r="40" spans="1:3" x14ac:dyDescent="0.25">
      <c r="A40" s="34" t="s">
        <v>15</v>
      </c>
      <c r="B40" s="32"/>
      <c r="C40" s="37" t="s">
        <v>339</v>
      </c>
    </row>
    <row r="41" spans="1:3" x14ac:dyDescent="0.25">
      <c r="A41" s="34" t="s">
        <v>16</v>
      </c>
      <c r="B41" s="32"/>
      <c r="C41" s="37" t="s">
        <v>340</v>
      </c>
    </row>
    <row r="42" spans="1:3" ht="17.25" customHeight="1" x14ac:dyDescent="0.25">
      <c r="A42" s="35" t="s">
        <v>17</v>
      </c>
      <c r="B42" s="36"/>
      <c r="C42" s="38" t="s">
        <v>342</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topLeftCell="A4" workbookViewId="0">
      <selection activeCell="D19" sqref="D19:E19"/>
    </sheetView>
  </sheetViews>
  <sheetFormatPr defaultRowHeight="15" x14ac:dyDescent="0.25"/>
  <cols>
    <col min="1" max="1" width="32.42578125" customWidth="1"/>
    <col min="2" max="2" width="12.28515625" style="3" bestFit="1" customWidth="1"/>
    <col min="3" max="3" width="120.7109375" customWidth="1"/>
  </cols>
  <sheetData>
    <row r="1" spans="1:3" s="128" customFormat="1" ht="18.75" x14ac:dyDescent="0.3">
      <c r="A1" s="146" t="s">
        <v>117</v>
      </c>
      <c r="B1" s="147" t="s">
        <v>279</v>
      </c>
      <c r="C1" s="148">
        <v>2019</v>
      </c>
    </row>
    <row r="2" spans="1:3" ht="31.5" x14ac:dyDescent="0.25">
      <c r="A2" s="156" t="s">
        <v>1</v>
      </c>
      <c r="B2" s="174" t="s">
        <v>347</v>
      </c>
      <c r="C2" s="149" t="s">
        <v>346</v>
      </c>
    </row>
    <row r="3" spans="1:3" x14ac:dyDescent="0.25">
      <c r="A3" s="159" t="s">
        <v>0</v>
      </c>
      <c r="B3" s="127">
        <v>98.27</v>
      </c>
      <c r="C3" s="151" t="s">
        <v>348</v>
      </c>
    </row>
    <row r="4" spans="1:3" x14ac:dyDescent="0.25">
      <c r="A4" s="160" t="s">
        <v>2</v>
      </c>
      <c r="B4" s="61">
        <v>2</v>
      </c>
      <c r="C4" s="151" t="s">
        <v>349</v>
      </c>
    </row>
    <row r="5" spans="1:3" x14ac:dyDescent="0.25">
      <c r="A5" s="160" t="s">
        <v>3</v>
      </c>
      <c r="B5" s="61">
        <v>2</v>
      </c>
      <c r="C5" s="151" t="s">
        <v>350</v>
      </c>
    </row>
    <row r="6" spans="1:3" x14ac:dyDescent="0.25">
      <c r="A6" s="160" t="s">
        <v>4</v>
      </c>
      <c r="B6" s="61">
        <v>0</v>
      </c>
      <c r="C6" s="151"/>
    </row>
    <row r="7" spans="1:3" ht="15.75" x14ac:dyDescent="0.25">
      <c r="A7" s="160" t="s">
        <v>278</v>
      </c>
      <c r="B7" s="61">
        <v>1</v>
      </c>
      <c r="C7" s="151" t="s">
        <v>351</v>
      </c>
    </row>
    <row r="8" spans="1:3" x14ac:dyDescent="0.25">
      <c r="A8" s="160" t="s">
        <v>6</v>
      </c>
      <c r="B8" s="61">
        <v>3</v>
      </c>
      <c r="C8" s="151" t="s">
        <v>352</v>
      </c>
    </row>
    <row r="9" spans="1:3" x14ac:dyDescent="0.25">
      <c r="A9" s="160" t="s">
        <v>7</v>
      </c>
      <c r="B9" s="61">
        <v>1</v>
      </c>
      <c r="C9" s="151" t="s">
        <v>353</v>
      </c>
    </row>
    <row r="10" spans="1:3" x14ac:dyDescent="0.25">
      <c r="A10" s="160" t="s">
        <v>8</v>
      </c>
      <c r="B10" s="61">
        <v>0</v>
      </c>
      <c r="C10" s="151"/>
    </row>
    <row r="11" spans="1:3" x14ac:dyDescent="0.25">
      <c r="A11" s="160" t="s">
        <v>9</v>
      </c>
      <c r="B11" s="61">
        <v>0</v>
      </c>
      <c r="C11" s="151"/>
    </row>
    <row r="12" spans="1:3" x14ac:dyDescent="0.25">
      <c r="A12" s="160" t="s">
        <v>10</v>
      </c>
      <c r="B12" s="61">
        <v>0</v>
      </c>
      <c r="C12" s="151"/>
    </row>
    <row r="13" spans="1:3" x14ac:dyDescent="0.25">
      <c r="A13" s="160" t="s">
        <v>11</v>
      </c>
      <c r="B13" s="61">
        <v>1</v>
      </c>
      <c r="C13" s="151" t="s">
        <v>354</v>
      </c>
    </row>
    <row r="14" spans="1:3" x14ac:dyDescent="0.25">
      <c r="A14" s="160" t="s">
        <v>12</v>
      </c>
      <c r="B14" s="61">
        <v>3</v>
      </c>
      <c r="C14" s="151" t="s">
        <v>355</v>
      </c>
    </row>
    <row r="15" spans="1:3" x14ac:dyDescent="0.25">
      <c r="A15" s="160" t="s">
        <v>13</v>
      </c>
      <c r="B15" s="61">
        <v>1</v>
      </c>
      <c r="C15" s="151" t="s">
        <v>356</v>
      </c>
    </row>
    <row r="16" spans="1:3" x14ac:dyDescent="0.25">
      <c r="A16" s="175" t="s">
        <v>14</v>
      </c>
      <c r="B16" s="61"/>
      <c r="C16" s="151"/>
    </row>
    <row r="17" spans="1:3" ht="30" x14ac:dyDescent="0.25">
      <c r="A17" s="162" t="s">
        <v>15</v>
      </c>
      <c r="B17" s="61"/>
      <c r="C17" s="151" t="s">
        <v>367</v>
      </c>
    </row>
    <row r="18" spans="1:3" x14ac:dyDescent="0.25">
      <c r="A18" s="162" t="s">
        <v>16</v>
      </c>
      <c r="B18" s="61"/>
      <c r="C18" s="151" t="s">
        <v>357</v>
      </c>
    </row>
    <row r="19" spans="1:3" ht="15.75" thickBot="1" x14ac:dyDescent="0.3">
      <c r="A19" s="163" t="s">
        <v>17</v>
      </c>
      <c r="B19" s="176"/>
      <c r="C19" s="153" t="s">
        <v>358</v>
      </c>
    </row>
    <row r="20" spans="1:3" x14ac:dyDescent="0.25">
      <c r="A20" s="5"/>
      <c r="B20" s="6"/>
      <c r="C20" s="5"/>
    </row>
    <row r="21" spans="1:3" ht="31.5" x14ac:dyDescent="0.25">
      <c r="A21" s="154" t="s">
        <v>99</v>
      </c>
      <c r="B21" s="137" t="s">
        <v>347</v>
      </c>
      <c r="C21" s="86" t="s">
        <v>346</v>
      </c>
    </row>
    <row r="22" spans="1:3" x14ac:dyDescent="0.25">
      <c r="A22" s="155" t="s">
        <v>95</v>
      </c>
      <c r="B22" s="138">
        <v>0</v>
      </c>
      <c r="C22" s="139"/>
    </row>
    <row r="23" spans="1:3" x14ac:dyDescent="0.25">
      <c r="A23" s="155" t="s">
        <v>96</v>
      </c>
      <c r="B23" s="138">
        <v>2</v>
      </c>
      <c r="C23" s="140" t="s">
        <v>359</v>
      </c>
    </row>
    <row r="24" spans="1:3" x14ac:dyDescent="0.25">
      <c r="A24" s="155" t="s">
        <v>97</v>
      </c>
      <c r="B24" s="138">
        <v>1</v>
      </c>
      <c r="C24" s="140" t="s">
        <v>360</v>
      </c>
    </row>
    <row r="25" spans="1:3" x14ac:dyDescent="0.25">
      <c r="A25" s="155" t="s">
        <v>98</v>
      </c>
      <c r="B25" s="138">
        <v>2</v>
      </c>
      <c r="C25" s="140" t="s">
        <v>368</v>
      </c>
    </row>
    <row r="26" spans="1:3" x14ac:dyDescent="0.25">
      <c r="A26" s="155" t="s">
        <v>118</v>
      </c>
      <c r="B26" s="138">
        <v>0</v>
      </c>
      <c r="C26" s="140"/>
    </row>
    <row r="27" spans="1:3" x14ac:dyDescent="0.25">
      <c r="A27" s="169" t="s">
        <v>2</v>
      </c>
      <c r="B27" s="138">
        <v>4</v>
      </c>
      <c r="C27" s="140" t="s">
        <v>361</v>
      </c>
    </row>
    <row r="28" spans="1:3" ht="30" x14ac:dyDescent="0.25">
      <c r="A28" s="169" t="s">
        <v>3</v>
      </c>
      <c r="B28" s="138">
        <v>7</v>
      </c>
      <c r="C28" s="140" t="s">
        <v>362</v>
      </c>
    </row>
    <row r="29" spans="1:3" x14ac:dyDescent="0.25">
      <c r="A29" s="169" t="s">
        <v>4</v>
      </c>
      <c r="B29" s="138">
        <v>2</v>
      </c>
      <c r="C29" s="140" t="s">
        <v>363</v>
      </c>
    </row>
    <row r="30" spans="1:3" ht="15.75" x14ac:dyDescent="0.25">
      <c r="A30" s="169" t="s">
        <v>278</v>
      </c>
      <c r="B30" s="138">
        <v>1</v>
      </c>
      <c r="C30" s="140" t="s">
        <v>351</v>
      </c>
    </row>
    <row r="31" spans="1:3" x14ac:dyDescent="0.25">
      <c r="A31" s="169" t="s">
        <v>6</v>
      </c>
      <c r="B31" s="138">
        <v>3</v>
      </c>
      <c r="C31" s="140" t="s">
        <v>352</v>
      </c>
    </row>
    <row r="32" spans="1:3" x14ac:dyDescent="0.25">
      <c r="A32" s="169" t="s">
        <v>7</v>
      </c>
      <c r="B32" s="138">
        <v>0</v>
      </c>
      <c r="C32" s="140"/>
    </row>
    <row r="33" spans="1:3" x14ac:dyDescent="0.25">
      <c r="A33" s="169" t="s">
        <v>8</v>
      </c>
      <c r="B33" s="138">
        <v>0</v>
      </c>
      <c r="C33" s="140"/>
    </row>
    <row r="34" spans="1:3" x14ac:dyDescent="0.25">
      <c r="A34" s="169" t="s">
        <v>9</v>
      </c>
      <c r="B34" s="138">
        <v>0</v>
      </c>
      <c r="C34" s="140"/>
    </row>
    <row r="35" spans="1:3" x14ac:dyDescent="0.25">
      <c r="A35" s="169" t="s">
        <v>10</v>
      </c>
      <c r="B35" s="138">
        <v>0</v>
      </c>
      <c r="C35" s="140"/>
    </row>
    <row r="36" spans="1:3" x14ac:dyDescent="0.25">
      <c r="A36" s="169" t="s">
        <v>11</v>
      </c>
      <c r="B36" s="138">
        <v>0</v>
      </c>
      <c r="C36" s="140"/>
    </row>
    <row r="37" spans="1:3" x14ac:dyDescent="0.25">
      <c r="A37" s="169" t="s">
        <v>12</v>
      </c>
      <c r="B37" s="138">
        <v>1</v>
      </c>
      <c r="C37" s="140" t="s">
        <v>364</v>
      </c>
    </row>
    <row r="38" spans="1:3" x14ac:dyDescent="0.25">
      <c r="A38" s="169" t="s">
        <v>13</v>
      </c>
      <c r="B38" s="138">
        <v>2</v>
      </c>
      <c r="C38" s="140" t="s">
        <v>365</v>
      </c>
    </row>
    <row r="39" spans="1:3" x14ac:dyDescent="0.25">
      <c r="A39" s="170" t="s">
        <v>14</v>
      </c>
      <c r="B39" s="138"/>
      <c r="C39" s="139"/>
    </row>
    <row r="40" spans="1:3" ht="60" x14ac:dyDescent="0.25">
      <c r="A40" s="171" t="s">
        <v>15</v>
      </c>
      <c r="B40" s="138"/>
      <c r="C40" s="139" t="s">
        <v>371</v>
      </c>
    </row>
    <row r="41" spans="1:3" x14ac:dyDescent="0.25">
      <c r="A41" s="171" t="s">
        <v>16</v>
      </c>
      <c r="B41" s="138"/>
      <c r="C41" s="139" t="s">
        <v>372</v>
      </c>
    </row>
    <row r="42" spans="1:3" ht="30" x14ac:dyDescent="0.25">
      <c r="A42" s="172" t="s">
        <v>17</v>
      </c>
      <c r="B42" s="173"/>
      <c r="C42" s="141" t="s">
        <v>373</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topLeftCell="A7" workbookViewId="0">
      <selection activeCell="B21" sqref="B21:C21"/>
    </sheetView>
  </sheetViews>
  <sheetFormatPr defaultRowHeight="15" x14ac:dyDescent="0.25"/>
  <cols>
    <col min="1" max="1" width="32.42578125" customWidth="1"/>
    <col min="2" max="2" width="9.28515625" style="3" bestFit="1" customWidth="1"/>
    <col min="3" max="3" width="120.7109375" customWidth="1"/>
  </cols>
  <sheetData>
    <row r="1" spans="1:3" s="128" customFormat="1" ht="18.75" x14ac:dyDescent="0.3">
      <c r="A1" s="192" t="s">
        <v>117</v>
      </c>
      <c r="B1" s="193" t="s">
        <v>280</v>
      </c>
      <c r="C1" s="194">
        <v>2020</v>
      </c>
    </row>
    <row r="2" spans="1:3" ht="31.5" x14ac:dyDescent="0.25">
      <c r="A2" s="92" t="s">
        <v>1</v>
      </c>
      <c r="B2" s="93" t="s">
        <v>376</v>
      </c>
      <c r="C2" s="94" t="s">
        <v>375</v>
      </c>
    </row>
    <row r="3" spans="1:3" x14ac:dyDescent="0.25">
      <c r="A3" s="106" t="s">
        <v>0</v>
      </c>
      <c r="B3" s="127">
        <v>98.66</v>
      </c>
      <c r="C3" s="132" t="s">
        <v>397</v>
      </c>
    </row>
    <row r="4" spans="1:3" x14ac:dyDescent="0.25">
      <c r="A4" s="107" t="s">
        <v>2</v>
      </c>
      <c r="B4" s="61">
        <v>3</v>
      </c>
      <c r="C4" s="132" t="s">
        <v>378</v>
      </c>
    </row>
    <row r="5" spans="1:3" x14ac:dyDescent="0.25">
      <c r="A5" s="107" t="s">
        <v>3</v>
      </c>
      <c r="B5" s="61">
        <v>4</v>
      </c>
      <c r="C5" s="132" t="s">
        <v>379</v>
      </c>
    </row>
    <row r="6" spans="1:3" x14ac:dyDescent="0.25">
      <c r="A6" s="107" t="s">
        <v>4</v>
      </c>
      <c r="B6" s="61">
        <v>1</v>
      </c>
      <c r="C6" s="132" t="s">
        <v>380</v>
      </c>
    </row>
    <row r="7" spans="1:3" ht="15.75" x14ac:dyDescent="0.25">
      <c r="A7" s="107" t="s">
        <v>278</v>
      </c>
      <c r="B7" s="61">
        <v>2</v>
      </c>
      <c r="C7" s="132" t="s">
        <v>381</v>
      </c>
    </row>
    <row r="8" spans="1:3" x14ac:dyDescent="0.25">
      <c r="A8" s="107" t="s">
        <v>6</v>
      </c>
      <c r="B8" s="61">
        <v>3</v>
      </c>
      <c r="C8" s="132" t="s">
        <v>382</v>
      </c>
    </row>
    <row r="9" spans="1:3" ht="30" x14ac:dyDescent="0.25">
      <c r="A9" s="107" t="s">
        <v>7</v>
      </c>
      <c r="B9" s="61">
        <v>4</v>
      </c>
      <c r="C9" s="132" t="s">
        <v>391</v>
      </c>
    </row>
    <row r="10" spans="1:3" x14ac:dyDescent="0.25">
      <c r="A10" s="107" t="s">
        <v>8</v>
      </c>
      <c r="B10" s="61">
        <v>1</v>
      </c>
      <c r="C10" s="132" t="s">
        <v>392</v>
      </c>
    </row>
    <row r="11" spans="1:3" x14ac:dyDescent="0.25">
      <c r="A11" s="107" t="s">
        <v>9</v>
      </c>
      <c r="B11" s="61">
        <v>0</v>
      </c>
      <c r="C11" s="132"/>
    </row>
    <row r="12" spans="1:3" x14ac:dyDescent="0.25">
      <c r="A12" s="107" t="s">
        <v>10</v>
      </c>
      <c r="B12" s="61">
        <v>0</v>
      </c>
      <c r="C12" s="132"/>
    </row>
    <row r="13" spans="1:3" x14ac:dyDescent="0.25">
      <c r="A13" s="107" t="s">
        <v>11</v>
      </c>
      <c r="B13" s="61">
        <v>1</v>
      </c>
      <c r="C13" s="132" t="s">
        <v>393</v>
      </c>
    </row>
    <row r="14" spans="1:3" x14ac:dyDescent="0.25">
      <c r="A14" s="107" t="s">
        <v>12</v>
      </c>
      <c r="B14" s="61">
        <v>3</v>
      </c>
      <c r="C14" s="132" t="s">
        <v>383</v>
      </c>
    </row>
    <row r="15" spans="1:3" x14ac:dyDescent="0.25">
      <c r="A15" s="107" t="s">
        <v>13</v>
      </c>
      <c r="B15" s="61">
        <v>1</v>
      </c>
      <c r="C15" s="132" t="s">
        <v>394</v>
      </c>
    </row>
    <row r="16" spans="1:3" x14ac:dyDescent="0.25">
      <c r="A16" s="195" t="s">
        <v>14</v>
      </c>
      <c r="B16" s="61"/>
      <c r="C16" s="132"/>
    </row>
    <row r="17" spans="1:3" ht="30" x14ac:dyDescent="0.25">
      <c r="A17" s="108" t="s">
        <v>15</v>
      </c>
      <c r="B17" s="61"/>
      <c r="C17" s="132" t="s">
        <v>395</v>
      </c>
    </row>
    <row r="18" spans="1:3" ht="30" x14ac:dyDescent="0.25">
      <c r="A18" s="108" t="s">
        <v>16</v>
      </c>
      <c r="B18" s="61"/>
      <c r="C18" s="132" t="s">
        <v>398</v>
      </c>
    </row>
    <row r="19" spans="1:3" x14ac:dyDescent="0.25">
      <c r="A19" s="109" t="s">
        <v>17</v>
      </c>
      <c r="B19" s="110"/>
      <c r="C19" s="133" t="s">
        <v>396</v>
      </c>
    </row>
    <row r="20" spans="1:3" x14ac:dyDescent="0.25">
      <c r="A20" s="5"/>
      <c r="B20" s="6"/>
      <c r="C20" s="5"/>
    </row>
    <row r="21" spans="1:3" ht="31.5" x14ac:dyDescent="0.25">
      <c r="A21" s="177" t="s">
        <v>99</v>
      </c>
      <c r="B21" s="178" t="s">
        <v>376</v>
      </c>
      <c r="C21" s="179" t="s">
        <v>375</v>
      </c>
    </row>
    <row r="22" spans="1:3" x14ac:dyDescent="0.25">
      <c r="A22" s="180" t="s">
        <v>95</v>
      </c>
      <c r="B22" s="181">
        <v>3</v>
      </c>
      <c r="C22" s="182" t="s">
        <v>384</v>
      </c>
    </row>
    <row r="23" spans="1:3" x14ac:dyDescent="0.25">
      <c r="A23" s="180" t="s">
        <v>96</v>
      </c>
      <c r="B23" s="181">
        <v>4</v>
      </c>
      <c r="C23" s="182" t="s">
        <v>399</v>
      </c>
    </row>
    <row r="24" spans="1:3" x14ac:dyDescent="0.25">
      <c r="A24" s="180" t="s">
        <v>97</v>
      </c>
      <c r="B24" s="181">
        <v>1</v>
      </c>
      <c r="C24" s="183" t="s">
        <v>385</v>
      </c>
    </row>
    <row r="25" spans="1:3" x14ac:dyDescent="0.25">
      <c r="A25" s="180" t="s">
        <v>98</v>
      </c>
      <c r="B25" s="181">
        <v>2</v>
      </c>
      <c r="C25" s="182" t="s">
        <v>386</v>
      </c>
    </row>
    <row r="26" spans="1:3" x14ac:dyDescent="0.25">
      <c r="A26" s="180" t="s">
        <v>118</v>
      </c>
      <c r="B26" s="181">
        <v>0</v>
      </c>
      <c r="C26" s="182"/>
    </row>
    <row r="27" spans="1:3" x14ac:dyDescent="0.25">
      <c r="A27" s="184" t="s">
        <v>2</v>
      </c>
      <c r="B27" s="181">
        <v>2</v>
      </c>
      <c r="C27" s="182" t="s">
        <v>387</v>
      </c>
    </row>
    <row r="28" spans="1:3" x14ac:dyDescent="0.25">
      <c r="A28" s="184" t="s">
        <v>3</v>
      </c>
      <c r="B28" s="181">
        <v>10</v>
      </c>
      <c r="C28" s="182" t="s">
        <v>404</v>
      </c>
    </row>
    <row r="29" spans="1:3" x14ac:dyDescent="0.25">
      <c r="A29" s="184" t="s">
        <v>4</v>
      </c>
      <c r="B29" s="185">
        <v>6</v>
      </c>
      <c r="C29" s="186" t="s">
        <v>400</v>
      </c>
    </row>
    <row r="30" spans="1:3" ht="15.75" x14ac:dyDescent="0.25">
      <c r="A30" s="184" t="s">
        <v>278</v>
      </c>
      <c r="B30" s="185">
        <v>2</v>
      </c>
      <c r="C30" s="186" t="s">
        <v>388</v>
      </c>
    </row>
    <row r="31" spans="1:3" x14ac:dyDescent="0.25">
      <c r="A31" s="184" t="s">
        <v>6</v>
      </c>
      <c r="B31" s="185">
        <v>3</v>
      </c>
      <c r="C31" s="186" t="s">
        <v>388</v>
      </c>
    </row>
    <row r="32" spans="1:3" x14ac:dyDescent="0.25">
      <c r="A32" s="184" t="s">
        <v>7</v>
      </c>
      <c r="B32" s="185">
        <v>0</v>
      </c>
      <c r="C32" s="186"/>
    </row>
    <row r="33" spans="1:3" x14ac:dyDescent="0.25">
      <c r="A33" s="184" t="s">
        <v>8</v>
      </c>
      <c r="B33" s="185">
        <v>0</v>
      </c>
      <c r="C33" s="186"/>
    </row>
    <row r="34" spans="1:3" x14ac:dyDescent="0.25">
      <c r="A34" s="184" t="s">
        <v>9</v>
      </c>
      <c r="B34" s="185">
        <v>0</v>
      </c>
      <c r="C34" s="186"/>
    </row>
    <row r="35" spans="1:3" x14ac:dyDescent="0.25">
      <c r="A35" s="184" t="s">
        <v>10</v>
      </c>
      <c r="B35" s="185">
        <v>0</v>
      </c>
      <c r="C35" s="186"/>
    </row>
    <row r="36" spans="1:3" x14ac:dyDescent="0.25">
      <c r="A36" s="184" t="s">
        <v>11</v>
      </c>
      <c r="B36" s="185">
        <v>0</v>
      </c>
      <c r="C36" s="186"/>
    </row>
    <row r="37" spans="1:3" x14ac:dyDescent="0.25">
      <c r="A37" s="184" t="s">
        <v>12</v>
      </c>
      <c r="B37" s="185">
        <v>8</v>
      </c>
      <c r="C37" s="186" t="s">
        <v>389</v>
      </c>
    </row>
    <row r="38" spans="1:3" x14ac:dyDescent="0.25">
      <c r="A38" s="184" t="s">
        <v>13</v>
      </c>
      <c r="B38" s="185">
        <v>1</v>
      </c>
      <c r="C38" s="186" t="s">
        <v>390</v>
      </c>
    </row>
    <row r="39" spans="1:3" x14ac:dyDescent="0.25">
      <c r="A39" s="187" t="s">
        <v>14</v>
      </c>
      <c r="B39" s="185"/>
      <c r="C39" s="186"/>
    </row>
    <row r="40" spans="1:3" ht="30" x14ac:dyDescent="0.25">
      <c r="A40" s="188" t="s">
        <v>15</v>
      </c>
      <c r="B40" s="181"/>
      <c r="C40" s="182" t="s">
        <v>401</v>
      </c>
    </row>
    <row r="41" spans="1:3" ht="30" x14ac:dyDescent="0.25">
      <c r="A41" s="188" t="s">
        <v>16</v>
      </c>
      <c r="B41" s="181"/>
      <c r="C41" s="182" t="s">
        <v>402</v>
      </c>
    </row>
    <row r="42" spans="1:3" x14ac:dyDescent="0.25">
      <c r="A42" s="189" t="s">
        <v>17</v>
      </c>
      <c r="B42" s="190"/>
      <c r="C42" s="191" t="s">
        <v>403</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topLeftCell="A4" workbookViewId="0">
      <selection activeCell="B12" sqref="B12"/>
    </sheetView>
  </sheetViews>
  <sheetFormatPr defaultRowHeight="15" x14ac:dyDescent="0.25"/>
  <cols>
    <col min="1" max="1" width="32.42578125" customWidth="1"/>
    <col min="2" max="2" width="10.42578125" style="3" customWidth="1"/>
    <col min="3" max="3" width="120.7109375" customWidth="1"/>
  </cols>
  <sheetData>
    <row r="1" spans="1:3" s="128" customFormat="1" ht="18.75" x14ac:dyDescent="0.3">
      <c r="A1" s="199" t="s">
        <v>117</v>
      </c>
      <c r="B1" s="193" t="s">
        <v>407</v>
      </c>
      <c r="C1" s="194">
        <v>2020</v>
      </c>
    </row>
    <row r="2" spans="1:3" ht="31.5" x14ac:dyDescent="0.3">
      <c r="A2" s="43" t="s">
        <v>1</v>
      </c>
      <c r="B2" s="174" t="s">
        <v>453</v>
      </c>
      <c r="C2" s="200" t="s">
        <v>408</v>
      </c>
    </row>
    <row r="3" spans="1:3" x14ac:dyDescent="0.25">
      <c r="A3" s="44" t="s">
        <v>0</v>
      </c>
      <c r="B3" s="127">
        <v>97.87</v>
      </c>
      <c r="C3" s="60" t="s">
        <v>442</v>
      </c>
    </row>
    <row r="4" spans="1:3" x14ac:dyDescent="0.25">
      <c r="A4" s="45" t="s">
        <v>2</v>
      </c>
      <c r="B4" s="61">
        <v>4</v>
      </c>
      <c r="C4" s="60" t="s">
        <v>409</v>
      </c>
    </row>
    <row r="5" spans="1:3" x14ac:dyDescent="0.25">
      <c r="A5" s="45" t="s">
        <v>3</v>
      </c>
      <c r="B5" s="61">
        <v>2</v>
      </c>
      <c r="C5" s="60" t="s">
        <v>432</v>
      </c>
    </row>
    <row r="6" spans="1:3" x14ac:dyDescent="0.25">
      <c r="A6" s="45" t="s">
        <v>4</v>
      </c>
      <c r="B6" s="61">
        <v>2</v>
      </c>
      <c r="C6" s="60" t="s">
        <v>410</v>
      </c>
    </row>
    <row r="7" spans="1:3" x14ac:dyDescent="0.25">
      <c r="A7" s="45" t="s">
        <v>5</v>
      </c>
      <c r="B7" s="61">
        <v>1</v>
      </c>
      <c r="C7" s="60" t="s">
        <v>433</v>
      </c>
    </row>
    <row r="8" spans="1:3" x14ac:dyDescent="0.25">
      <c r="A8" s="45" t="s">
        <v>6</v>
      </c>
      <c r="B8" s="201">
        <v>3</v>
      </c>
      <c r="C8" s="203" t="s">
        <v>427</v>
      </c>
    </row>
    <row r="9" spans="1:3" ht="15.75" customHeight="1" x14ac:dyDescent="0.25">
      <c r="A9" s="45" t="s">
        <v>7</v>
      </c>
      <c r="B9" s="61">
        <v>2</v>
      </c>
      <c r="C9" s="60" t="s">
        <v>411</v>
      </c>
    </row>
    <row r="10" spans="1:3" x14ac:dyDescent="0.25">
      <c r="A10" s="45" t="s">
        <v>8</v>
      </c>
      <c r="B10" s="61">
        <v>1</v>
      </c>
      <c r="C10" s="60" t="s">
        <v>428</v>
      </c>
    </row>
    <row r="11" spans="1:3" x14ac:dyDescent="0.25">
      <c r="A11" s="45" t="s">
        <v>9</v>
      </c>
      <c r="B11" s="61">
        <v>2</v>
      </c>
      <c r="C11" s="60" t="s">
        <v>412</v>
      </c>
    </row>
    <row r="12" spans="1:3" x14ac:dyDescent="0.25">
      <c r="A12" s="45" t="s">
        <v>10</v>
      </c>
      <c r="B12" s="61">
        <v>1</v>
      </c>
      <c r="C12" s="60" t="s">
        <v>413</v>
      </c>
    </row>
    <row r="13" spans="1:3" x14ac:dyDescent="0.25">
      <c r="A13" s="45" t="s">
        <v>11</v>
      </c>
      <c r="B13" s="61">
        <v>2</v>
      </c>
      <c r="C13" s="60" t="s">
        <v>414</v>
      </c>
    </row>
    <row r="14" spans="1:3" x14ac:dyDescent="0.25">
      <c r="A14" s="45" t="s">
        <v>12</v>
      </c>
      <c r="B14" s="61">
        <v>1</v>
      </c>
      <c r="C14" s="60" t="s">
        <v>429</v>
      </c>
    </row>
    <row r="15" spans="1:3" x14ac:dyDescent="0.25">
      <c r="A15" s="45" t="s">
        <v>13</v>
      </c>
      <c r="B15" s="61">
        <v>1</v>
      </c>
      <c r="C15" s="60" t="s">
        <v>415</v>
      </c>
    </row>
    <row r="16" spans="1:3" x14ac:dyDescent="0.25">
      <c r="A16" s="204" t="s">
        <v>14</v>
      </c>
      <c r="B16" s="61"/>
      <c r="C16" s="60"/>
    </row>
    <row r="17" spans="1:3" ht="45" x14ac:dyDescent="0.25">
      <c r="A17" s="46" t="s">
        <v>15</v>
      </c>
      <c r="B17" s="61"/>
      <c r="C17" s="60" t="s">
        <v>430</v>
      </c>
    </row>
    <row r="18" spans="1:3" ht="30" x14ac:dyDescent="0.25">
      <c r="A18" s="46" t="s">
        <v>16</v>
      </c>
      <c r="B18" s="61"/>
      <c r="C18" s="60" t="s">
        <v>431</v>
      </c>
    </row>
    <row r="19" spans="1:3" x14ac:dyDescent="0.25">
      <c r="A19" s="46" t="s">
        <v>17</v>
      </c>
      <c r="B19" s="61"/>
      <c r="C19" s="60" t="s">
        <v>416</v>
      </c>
    </row>
    <row r="20" spans="1:3" x14ac:dyDescent="0.25">
      <c r="A20" s="5"/>
      <c r="B20" s="6"/>
      <c r="C20" s="5"/>
    </row>
    <row r="21" spans="1:3" ht="31.5" x14ac:dyDescent="0.3">
      <c r="A21" s="198" t="s">
        <v>99</v>
      </c>
      <c r="B21" s="93" t="s">
        <v>453</v>
      </c>
      <c r="C21" s="94" t="s">
        <v>408</v>
      </c>
    </row>
    <row r="22" spans="1:3" x14ac:dyDescent="0.25">
      <c r="A22" s="44" t="s">
        <v>95</v>
      </c>
      <c r="B22" s="32">
        <v>2</v>
      </c>
      <c r="C22" s="37" t="s">
        <v>417</v>
      </c>
    </row>
    <row r="23" spans="1:3" x14ac:dyDescent="0.25">
      <c r="A23" s="44" t="s">
        <v>96</v>
      </c>
      <c r="B23" s="32">
        <v>3</v>
      </c>
      <c r="C23" s="37" t="s">
        <v>418</v>
      </c>
    </row>
    <row r="24" spans="1:3" x14ac:dyDescent="0.25">
      <c r="A24" s="44" t="s">
        <v>97</v>
      </c>
      <c r="B24" s="32">
        <v>1</v>
      </c>
      <c r="C24" s="37" t="s">
        <v>419</v>
      </c>
    </row>
    <row r="25" spans="1:3" x14ac:dyDescent="0.25">
      <c r="A25" s="44" t="s">
        <v>98</v>
      </c>
      <c r="B25" s="32">
        <v>1</v>
      </c>
      <c r="C25" s="37" t="s">
        <v>420</v>
      </c>
    </row>
    <row r="26" spans="1:3" x14ac:dyDescent="0.25">
      <c r="A26" s="44" t="s">
        <v>118</v>
      </c>
      <c r="B26" s="32">
        <v>1</v>
      </c>
      <c r="C26" s="37" t="s">
        <v>421</v>
      </c>
    </row>
    <row r="27" spans="1:3" x14ac:dyDescent="0.25">
      <c r="A27" s="27" t="s">
        <v>2</v>
      </c>
      <c r="B27" s="32">
        <v>6</v>
      </c>
      <c r="C27" s="37" t="s">
        <v>422</v>
      </c>
    </row>
    <row r="28" spans="1:3" x14ac:dyDescent="0.25">
      <c r="A28" s="27" t="s">
        <v>3</v>
      </c>
      <c r="B28" s="129">
        <v>5</v>
      </c>
      <c r="C28" s="167" t="s">
        <v>434</v>
      </c>
    </row>
    <row r="29" spans="1:3" ht="15.75" x14ac:dyDescent="0.25">
      <c r="A29" s="27" t="s">
        <v>437</v>
      </c>
      <c r="B29" s="129">
        <v>1</v>
      </c>
      <c r="C29" s="167" t="s">
        <v>423</v>
      </c>
    </row>
    <row r="30" spans="1:3" ht="15.75" x14ac:dyDescent="0.25">
      <c r="A30" s="27" t="s">
        <v>436</v>
      </c>
      <c r="B30" s="32">
        <v>1</v>
      </c>
      <c r="C30" s="132" t="s">
        <v>435</v>
      </c>
    </row>
    <row r="31" spans="1:3" x14ac:dyDescent="0.25">
      <c r="A31" s="27" t="s">
        <v>6</v>
      </c>
      <c r="B31" s="129">
        <v>3</v>
      </c>
      <c r="C31" s="202" t="s">
        <v>427</v>
      </c>
    </row>
    <row r="32" spans="1:3" x14ac:dyDescent="0.25">
      <c r="A32" s="27" t="s">
        <v>7</v>
      </c>
      <c r="B32" s="32">
        <v>0</v>
      </c>
      <c r="C32" s="37"/>
    </row>
    <row r="33" spans="1:3" x14ac:dyDescent="0.25">
      <c r="A33" s="27" t="s">
        <v>8</v>
      </c>
      <c r="B33" s="32">
        <v>1</v>
      </c>
      <c r="C33" s="37" t="s">
        <v>438</v>
      </c>
    </row>
    <row r="34" spans="1:3" x14ac:dyDescent="0.25">
      <c r="A34" s="27" t="s">
        <v>9</v>
      </c>
      <c r="B34" s="32">
        <v>9</v>
      </c>
      <c r="C34" s="37" t="s">
        <v>424</v>
      </c>
    </row>
    <row r="35" spans="1:3" x14ac:dyDescent="0.25">
      <c r="A35" s="27" t="s">
        <v>10</v>
      </c>
      <c r="B35" s="32">
        <v>0</v>
      </c>
      <c r="C35" s="37"/>
    </row>
    <row r="36" spans="1:3" x14ac:dyDescent="0.25">
      <c r="A36" s="27" t="s">
        <v>11</v>
      </c>
      <c r="B36" s="32">
        <v>0</v>
      </c>
      <c r="C36" s="37"/>
    </row>
    <row r="37" spans="1:3" x14ac:dyDescent="0.25">
      <c r="A37" s="27" t="s">
        <v>12</v>
      </c>
      <c r="B37" s="32">
        <v>2</v>
      </c>
      <c r="C37" s="37" t="s">
        <v>439</v>
      </c>
    </row>
    <row r="38" spans="1:3" x14ac:dyDescent="0.25">
      <c r="A38" s="27" t="s">
        <v>13</v>
      </c>
      <c r="B38" s="32">
        <v>3</v>
      </c>
      <c r="C38" s="37" t="s">
        <v>440</v>
      </c>
    </row>
    <row r="39" spans="1:3" x14ac:dyDescent="0.25">
      <c r="A39" s="204" t="s">
        <v>14</v>
      </c>
      <c r="B39" s="32"/>
      <c r="C39" s="37"/>
    </row>
    <row r="40" spans="1:3" ht="30" x14ac:dyDescent="0.25">
      <c r="A40" s="34" t="s">
        <v>15</v>
      </c>
      <c r="B40" s="32"/>
      <c r="C40" s="37" t="s">
        <v>441</v>
      </c>
    </row>
    <row r="41" spans="1:3" ht="30" x14ac:dyDescent="0.25">
      <c r="A41" s="34" t="s">
        <v>16</v>
      </c>
      <c r="B41" s="32"/>
      <c r="C41" s="37" t="s">
        <v>425</v>
      </c>
    </row>
    <row r="42" spans="1:3" x14ac:dyDescent="0.25">
      <c r="A42" s="35" t="s">
        <v>17</v>
      </c>
      <c r="B42" s="36"/>
      <c r="C42" s="38" t="s">
        <v>426</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sqref="A1:C42"/>
    </sheetView>
  </sheetViews>
  <sheetFormatPr defaultRowHeight="15" x14ac:dyDescent="0.25"/>
  <cols>
    <col min="1" max="1" width="32.42578125" customWidth="1"/>
    <col min="2" max="2" width="10.42578125" style="3" customWidth="1"/>
    <col min="3" max="3" width="120.7109375" customWidth="1"/>
  </cols>
  <sheetData>
    <row r="1" spans="1:3" ht="15.75" x14ac:dyDescent="0.25">
      <c r="A1" s="29" t="s">
        <v>116</v>
      </c>
      <c r="B1" s="30" t="s">
        <v>18</v>
      </c>
      <c r="C1" s="31">
        <v>2020</v>
      </c>
    </row>
    <row r="2" spans="1:3" ht="30" x14ac:dyDescent="0.25">
      <c r="A2" s="227" t="s">
        <v>1</v>
      </c>
      <c r="B2" s="216" t="s">
        <v>454</v>
      </c>
      <c r="C2" s="125" t="s">
        <v>444</v>
      </c>
    </row>
    <row r="3" spans="1:3" x14ac:dyDescent="0.25">
      <c r="A3" s="228" t="s">
        <v>0</v>
      </c>
      <c r="B3" s="231">
        <v>99.65</v>
      </c>
      <c r="C3" s="232"/>
    </row>
    <row r="4" spans="1:3" x14ac:dyDescent="0.25">
      <c r="A4" s="107" t="s">
        <v>2</v>
      </c>
      <c r="B4" s="231">
        <v>1</v>
      </c>
      <c r="C4" s="233" t="s">
        <v>456</v>
      </c>
    </row>
    <row r="5" spans="1:3" x14ac:dyDescent="0.25">
      <c r="A5" s="107" t="s">
        <v>3</v>
      </c>
      <c r="B5" s="231">
        <v>1</v>
      </c>
      <c r="C5" s="232" t="s">
        <v>457</v>
      </c>
    </row>
    <row r="6" spans="1:3" x14ac:dyDescent="0.25">
      <c r="A6" s="107" t="s">
        <v>4</v>
      </c>
      <c r="B6" s="231">
        <v>1</v>
      </c>
      <c r="C6" s="232" t="s">
        <v>458</v>
      </c>
    </row>
    <row r="7" spans="1:3" ht="15.75" x14ac:dyDescent="0.25">
      <c r="A7" s="107" t="s">
        <v>278</v>
      </c>
      <c r="B7" s="231">
        <v>0</v>
      </c>
      <c r="C7" s="232" t="s">
        <v>459</v>
      </c>
    </row>
    <row r="8" spans="1:3" x14ac:dyDescent="0.25">
      <c r="A8" s="107" t="s">
        <v>6</v>
      </c>
      <c r="B8" s="231">
        <v>3</v>
      </c>
      <c r="C8" s="234" t="s">
        <v>460</v>
      </c>
    </row>
    <row r="9" spans="1:3" x14ac:dyDescent="0.25">
      <c r="A9" s="107" t="s">
        <v>7</v>
      </c>
      <c r="B9" s="231">
        <v>2</v>
      </c>
      <c r="C9" s="232" t="s">
        <v>461</v>
      </c>
    </row>
    <row r="10" spans="1:3" x14ac:dyDescent="0.25">
      <c r="A10" s="107" t="s">
        <v>8</v>
      </c>
      <c r="B10" s="231">
        <v>0</v>
      </c>
      <c r="C10" s="232"/>
    </row>
    <row r="11" spans="1:3" x14ac:dyDescent="0.25">
      <c r="A11" s="107" t="s">
        <v>9</v>
      </c>
      <c r="B11" s="231">
        <v>0</v>
      </c>
      <c r="C11" s="232"/>
    </row>
    <row r="12" spans="1:3" x14ac:dyDescent="0.25">
      <c r="A12" s="107" t="s">
        <v>445</v>
      </c>
      <c r="B12" s="231">
        <v>0</v>
      </c>
      <c r="C12" s="232"/>
    </row>
    <row r="13" spans="1:3" x14ac:dyDescent="0.25">
      <c r="A13" s="107" t="s">
        <v>11</v>
      </c>
      <c r="B13" s="231">
        <v>0</v>
      </c>
      <c r="C13" s="232" t="s">
        <v>462</v>
      </c>
    </row>
    <row r="14" spans="1:3" x14ac:dyDescent="0.25">
      <c r="A14" s="107" t="s">
        <v>12</v>
      </c>
      <c r="B14" s="231">
        <v>0</v>
      </c>
      <c r="C14" s="126"/>
    </row>
    <row r="15" spans="1:3" x14ac:dyDescent="0.25">
      <c r="A15" s="107" t="s">
        <v>13</v>
      </c>
      <c r="B15" s="231">
        <v>0</v>
      </c>
      <c r="C15" s="126"/>
    </row>
    <row r="16" spans="1:3" x14ac:dyDescent="0.25">
      <c r="A16" s="168" t="s">
        <v>14</v>
      </c>
      <c r="B16" s="61"/>
      <c r="C16" s="126"/>
    </row>
    <row r="17" spans="1:3" x14ac:dyDescent="0.25">
      <c r="A17" s="229" t="s">
        <v>15</v>
      </c>
      <c r="B17" s="61"/>
      <c r="C17" s="126"/>
    </row>
    <row r="18" spans="1:3" x14ac:dyDescent="0.25">
      <c r="A18" s="229" t="s">
        <v>16</v>
      </c>
      <c r="B18" s="61"/>
      <c r="C18" s="126"/>
    </row>
    <row r="19" spans="1:3" x14ac:dyDescent="0.25">
      <c r="A19" s="230" t="s">
        <v>17</v>
      </c>
      <c r="B19" s="110"/>
      <c r="C19" s="245"/>
    </row>
    <row r="20" spans="1:3" x14ac:dyDescent="0.25">
      <c r="A20" s="5"/>
      <c r="B20" s="6"/>
      <c r="C20" s="5"/>
    </row>
    <row r="21" spans="1:3" ht="30" x14ac:dyDescent="0.25">
      <c r="A21" s="227" t="s">
        <v>99</v>
      </c>
      <c r="B21" s="216" t="s">
        <v>455</v>
      </c>
      <c r="C21" s="125" t="s">
        <v>444</v>
      </c>
    </row>
    <row r="22" spans="1:3" x14ac:dyDescent="0.25">
      <c r="A22" s="240" t="s">
        <v>95</v>
      </c>
      <c r="B22" s="241">
        <v>1</v>
      </c>
      <c r="C22" s="242" t="s">
        <v>463</v>
      </c>
    </row>
    <row r="23" spans="1:3" x14ac:dyDescent="0.25">
      <c r="A23" s="240" t="s">
        <v>96</v>
      </c>
      <c r="B23" s="241">
        <v>3</v>
      </c>
      <c r="C23" s="242" t="s">
        <v>469</v>
      </c>
    </row>
    <row r="24" spans="1:3" x14ac:dyDescent="0.25">
      <c r="A24" s="240" t="s">
        <v>97</v>
      </c>
      <c r="B24" s="241">
        <v>0</v>
      </c>
      <c r="C24" s="242"/>
    </row>
    <row r="25" spans="1:3" x14ac:dyDescent="0.25">
      <c r="A25" s="240" t="s">
        <v>98</v>
      </c>
      <c r="B25" s="241">
        <v>2</v>
      </c>
      <c r="C25" s="242" t="s">
        <v>464</v>
      </c>
    </row>
    <row r="26" spans="1:3" ht="17.25" x14ac:dyDescent="0.25">
      <c r="A26" s="240" t="s">
        <v>118</v>
      </c>
      <c r="B26" s="241">
        <v>1</v>
      </c>
      <c r="C26" s="242" t="s">
        <v>470</v>
      </c>
    </row>
    <row r="27" spans="1:3" x14ac:dyDescent="0.25">
      <c r="A27" s="107" t="s">
        <v>2</v>
      </c>
      <c r="B27" s="241">
        <v>4</v>
      </c>
      <c r="C27" s="242" t="s">
        <v>465</v>
      </c>
    </row>
    <row r="28" spans="1:3" x14ac:dyDescent="0.25">
      <c r="A28" s="107" t="s">
        <v>3</v>
      </c>
      <c r="B28" s="241">
        <v>6</v>
      </c>
      <c r="C28" s="242" t="s">
        <v>468</v>
      </c>
    </row>
    <row r="29" spans="1:3" x14ac:dyDescent="0.25">
      <c r="A29" s="107" t="s">
        <v>4</v>
      </c>
      <c r="B29" s="241">
        <v>0</v>
      </c>
      <c r="C29" s="242"/>
    </row>
    <row r="30" spans="1:3" ht="15.75" x14ac:dyDescent="0.25">
      <c r="A30" s="107" t="s">
        <v>278</v>
      </c>
      <c r="B30" s="241">
        <v>0</v>
      </c>
      <c r="C30" s="242"/>
    </row>
    <row r="31" spans="1:3" x14ac:dyDescent="0.25">
      <c r="A31" s="107" t="s">
        <v>6</v>
      </c>
      <c r="B31" s="241">
        <v>3</v>
      </c>
      <c r="C31" s="235" t="s">
        <v>460</v>
      </c>
    </row>
    <row r="32" spans="1:3" x14ac:dyDescent="0.25">
      <c r="A32" s="107" t="s">
        <v>7</v>
      </c>
      <c r="B32" s="241">
        <v>0</v>
      </c>
      <c r="C32" s="242"/>
    </row>
    <row r="33" spans="1:3" x14ac:dyDescent="0.25">
      <c r="A33" s="107" t="s">
        <v>8</v>
      </c>
      <c r="B33" s="241">
        <v>0</v>
      </c>
      <c r="C33" s="242"/>
    </row>
    <row r="34" spans="1:3" x14ac:dyDescent="0.25">
      <c r="A34" s="107" t="s">
        <v>9</v>
      </c>
      <c r="B34" s="241">
        <v>0</v>
      </c>
      <c r="C34" s="242"/>
    </row>
    <row r="35" spans="1:3" x14ac:dyDescent="0.25">
      <c r="A35" s="107" t="s">
        <v>445</v>
      </c>
      <c r="B35" s="241">
        <v>1</v>
      </c>
      <c r="C35" s="242" t="s">
        <v>471</v>
      </c>
    </row>
    <row r="36" spans="1:3" x14ac:dyDescent="0.25">
      <c r="A36" s="107" t="s">
        <v>11</v>
      </c>
      <c r="B36" s="241">
        <v>0</v>
      </c>
      <c r="C36" s="242" t="s">
        <v>462</v>
      </c>
    </row>
    <row r="37" spans="1:3" x14ac:dyDescent="0.25">
      <c r="A37" s="107" t="s">
        <v>12</v>
      </c>
      <c r="B37" s="241">
        <v>0</v>
      </c>
      <c r="C37" s="242"/>
    </row>
    <row r="38" spans="1:3" x14ac:dyDescent="0.25">
      <c r="A38" s="107" t="s">
        <v>13</v>
      </c>
      <c r="B38" s="241">
        <v>0</v>
      </c>
      <c r="C38" s="242"/>
    </row>
    <row r="39" spans="1:3" x14ac:dyDescent="0.25">
      <c r="A39" s="168" t="s">
        <v>14</v>
      </c>
      <c r="B39" s="241"/>
      <c r="C39" s="242"/>
    </row>
    <row r="40" spans="1:3" x14ac:dyDescent="0.25">
      <c r="A40" s="229" t="s">
        <v>15</v>
      </c>
      <c r="B40" s="241"/>
      <c r="C40" s="242" t="s">
        <v>466</v>
      </c>
    </row>
    <row r="41" spans="1:3" x14ac:dyDescent="0.25">
      <c r="A41" s="229" t="s">
        <v>16</v>
      </c>
      <c r="B41" s="241"/>
      <c r="C41" s="242" t="s">
        <v>472</v>
      </c>
    </row>
    <row r="42" spans="1:3" x14ac:dyDescent="0.25">
      <c r="A42" s="230" t="s">
        <v>17</v>
      </c>
      <c r="B42" s="243"/>
      <c r="C42" s="244" t="s">
        <v>467</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tabColor rgb="FF0070C0"/>
  </sheetPr>
  <dimension ref="A1:P42"/>
  <sheetViews>
    <sheetView topLeftCell="A22" workbookViewId="0">
      <selection activeCell="C47" sqref="C47"/>
    </sheetView>
  </sheetViews>
  <sheetFormatPr defaultRowHeight="15" x14ac:dyDescent="0.25"/>
  <cols>
    <col min="1" max="1" width="32.42578125" customWidth="1"/>
    <col min="2" max="2" width="9.5703125" style="3" customWidth="1"/>
    <col min="3" max="3" width="120.7109375" style="2" customWidth="1"/>
  </cols>
  <sheetData>
    <row r="1" spans="1:3" ht="15.75" x14ac:dyDescent="0.25">
      <c r="A1" s="205" t="s">
        <v>116</v>
      </c>
      <c r="B1" s="206" t="s">
        <v>19</v>
      </c>
      <c r="C1" s="207">
        <v>2020</v>
      </c>
    </row>
    <row r="2" spans="1:3" ht="30.75" x14ac:dyDescent="0.3">
      <c r="A2" s="208" t="s">
        <v>1</v>
      </c>
      <c r="B2" s="50" t="s">
        <v>474</v>
      </c>
      <c r="C2" s="150" t="s">
        <v>475</v>
      </c>
    </row>
    <row r="3" spans="1:3" x14ac:dyDescent="0.25">
      <c r="A3" s="209" t="s">
        <v>0</v>
      </c>
      <c r="B3" s="127">
        <v>98.06</v>
      </c>
      <c r="C3" s="132" t="s">
        <v>495</v>
      </c>
    </row>
    <row r="4" spans="1:3" x14ac:dyDescent="0.25">
      <c r="A4" s="210" t="s">
        <v>2</v>
      </c>
      <c r="B4" s="61">
        <v>0</v>
      </c>
      <c r="C4" s="132" t="s">
        <v>492</v>
      </c>
    </row>
    <row r="5" spans="1:3" x14ac:dyDescent="0.25">
      <c r="A5" s="210" t="s">
        <v>3</v>
      </c>
      <c r="B5" s="61">
        <v>3</v>
      </c>
      <c r="C5" s="132" t="s">
        <v>476</v>
      </c>
    </row>
    <row r="6" spans="1:3" x14ac:dyDescent="0.25">
      <c r="A6" s="210" t="s">
        <v>4</v>
      </c>
      <c r="B6" s="61">
        <v>1</v>
      </c>
      <c r="C6" s="132" t="s">
        <v>493</v>
      </c>
    </row>
    <row r="7" spans="1:3" x14ac:dyDescent="0.25">
      <c r="A7" s="210" t="s">
        <v>5</v>
      </c>
      <c r="B7" s="61">
        <v>0</v>
      </c>
      <c r="C7" s="132"/>
    </row>
    <row r="8" spans="1:3" x14ac:dyDescent="0.25">
      <c r="A8" s="210" t="s">
        <v>6</v>
      </c>
      <c r="B8" s="61">
        <v>3</v>
      </c>
      <c r="C8" s="132" t="s">
        <v>477</v>
      </c>
    </row>
    <row r="9" spans="1:3" x14ac:dyDescent="0.25">
      <c r="A9" s="210" t="s">
        <v>7</v>
      </c>
      <c r="B9" s="61">
        <v>0</v>
      </c>
      <c r="C9" s="132"/>
    </row>
    <row r="10" spans="1:3" x14ac:dyDescent="0.25">
      <c r="A10" s="210" t="s">
        <v>8</v>
      </c>
      <c r="B10" s="61">
        <v>0</v>
      </c>
      <c r="C10" s="132"/>
    </row>
    <row r="11" spans="1:3" x14ac:dyDescent="0.25">
      <c r="A11" s="210" t="s">
        <v>9</v>
      </c>
      <c r="B11" s="61">
        <v>0</v>
      </c>
      <c r="C11" s="132"/>
    </row>
    <row r="12" spans="1:3" x14ac:dyDescent="0.25">
      <c r="A12" s="210" t="s">
        <v>10</v>
      </c>
      <c r="B12" s="61">
        <v>0</v>
      </c>
      <c r="C12" s="132"/>
    </row>
    <row r="13" spans="1:3" x14ac:dyDescent="0.25">
      <c r="A13" s="210" t="s">
        <v>11</v>
      </c>
      <c r="B13" s="61">
        <v>0</v>
      </c>
      <c r="C13" s="132"/>
    </row>
    <row r="14" spans="1:3" x14ac:dyDescent="0.25">
      <c r="A14" s="210" t="s">
        <v>12</v>
      </c>
      <c r="B14" s="61">
        <v>3</v>
      </c>
      <c r="C14" s="132" t="s">
        <v>478</v>
      </c>
    </row>
    <row r="15" spans="1:3" x14ac:dyDescent="0.25">
      <c r="A15" s="210" t="s">
        <v>13</v>
      </c>
      <c r="B15" s="61">
        <v>3</v>
      </c>
      <c r="C15" s="132" t="s">
        <v>479</v>
      </c>
    </row>
    <row r="16" spans="1:3" x14ac:dyDescent="0.25">
      <c r="A16" s="214" t="s">
        <v>14</v>
      </c>
      <c r="B16" s="61"/>
      <c r="C16" s="132"/>
    </row>
    <row r="17" spans="1:16" x14ac:dyDescent="0.25">
      <c r="A17" s="211" t="s">
        <v>15</v>
      </c>
      <c r="B17" s="61"/>
      <c r="C17" s="132"/>
    </row>
    <row r="18" spans="1:16" x14ac:dyDescent="0.25">
      <c r="A18" s="211" t="s">
        <v>16</v>
      </c>
      <c r="B18" s="61"/>
      <c r="C18" s="132" t="s">
        <v>480</v>
      </c>
    </row>
    <row r="19" spans="1:16" ht="15.75" thickBot="1" x14ac:dyDescent="0.3">
      <c r="A19" s="212" t="s">
        <v>17</v>
      </c>
      <c r="B19" s="110"/>
      <c r="C19" s="133"/>
    </row>
    <row r="20" spans="1:16" x14ac:dyDescent="0.25">
      <c r="A20" s="5"/>
      <c r="B20" s="6"/>
      <c r="C20" s="7"/>
    </row>
    <row r="21" spans="1:16" ht="30" x14ac:dyDescent="0.25">
      <c r="A21" s="227" t="s">
        <v>99</v>
      </c>
      <c r="B21" s="57" t="s">
        <v>474</v>
      </c>
      <c r="C21" s="279" t="s">
        <v>475</v>
      </c>
    </row>
    <row r="22" spans="1:16" x14ac:dyDescent="0.25">
      <c r="A22" s="280" t="s">
        <v>95</v>
      </c>
      <c r="B22" s="61">
        <v>2</v>
      </c>
      <c r="C22" s="132" t="s">
        <v>481</v>
      </c>
    </row>
    <row r="23" spans="1:16" x14ac:dyDescent="0.25">
      <c r="A23" s="280" t="s">
        <v>96</v>
      </c>
      <c r="B23" s="61">
        <v>2</v>
      </c>
      <c r="C23" s="132" t="s">
        <v>494</v>
      </c>
    </row>
    <row r="24" spans="1:16" x14ac:dyDescent="0.25">
      <c r="A24" s="280" t="s">
        <v>97</v>
      </c>
      <c r="B24" s="61">
        <v>0</v>
      </c>
      <c r="C24" s="132"/>
    </row>
    <row r="25" spans="1:16" x14ac:dyDescent="0.25">
      <c r="A25" s="280" t="s">
        <v>98</v>
      </c>
      <c r="B25" s="61">
        <v>2</v>
      </c>
      <c r="C25" s="132" t="s">
        <v>482</v>
      </c>
    </row>
    <row r="26" spans="1:16" x14ac:dyDescent="0.25">
      <c r="A26" s="280" t="s">
        <v>118</v>
      </c>
      <c r="B26" s="61">
        <v>0</v>
      </c>
      <c r="C26" s="132"/>
    </row>
    <row r="27" spans="1:16" x14ac:dyDescent="0.25">
      <c r="A27" s="107" t="s">
        <v>2</v>
      </c>
      <c r="B27" s="61">
        <v>2</v>
      </c>
      <c r="C27" s="132" t="s">
        <v>483</v>
      </c>
      <c r="D27" s="2"/>
      <c r="E27" s="2"/>
      <c r="F27" s="2"/>
      <c r="G27" s="2"/>
      <c r="H27" s="2"/>
      <c r="I27" s="2"/>
      <c r="J27" s="2"/>
      <c r="K27" s="2"/>
      <c r="L27" s="2"/>
      <c r="M27" s="2"/>
      <c r="N27" s="2"/>
      <c r="O27" s="2"/>
      <c r="P27" s="2"/>
    </row>
    <row r="28" spans="1:16" ht="19.5" customHeight="1" x14ac:dyDescent="0.25">
      <c r="A28" s="107" t="s">
        <v>3</v>
      </c>
      <c r="B28" s="61">
        <v>5</v>
      </c>
      <c r="C28" s="132" t="s">
        <v>484</v>
      </c>
      <c r="D28" s="2"/>
      <c r="E28" s="2"/>
      <c r="F28" s="2"/>
      <c r="G28" s="2"/>
      <c r="H28" s="2"/>
      <c r="I28" s="2"/>
      <c r="J28" s="2"/>
      <c r="K28" s="2"/>
      <c r="L28" s="2"/>
      <c r="M28" s="2"/>
      <c r="N28" s="2"/>
      <c r="O28" s="2"/>
      <c r="P28" s="2"/>
    </row>
    <row r="29" spans="1:16" ht="30" x14ac:dyDescent="0.25">
      <c r="A29" s="107" t="s">
        <v>4</v>
      </c>
      <c r="B29" s="61">
        <v>2</v>
      </c>
      <c r="C29" s="132" t="s">
        <v>485</v>
      </c>
      <c r="D29" s="2"/>
      <c r="E29" s="2"/>
      <c r="F29" s="2"/>
      <c r="G29" s="2"/>
      <c r="H29" s="2"/>
      <c r="I29" s="2"/>
      <c r="J29" s="2"/>
      <c r="K29" s="2"/>
      <c r="L29" s="2"/>
      <c r="M29" s="2"/>
      <c r="N29" s="2"/>
      <c r="O29" s="2"/>
      <c r="P29" s="2"/>
    </row>
    <row r="30" spans="1:16" x14ac:dyDescent="0.25">
      <c r="A30" s="107" t="s">
        <v>5</v>
      </c>
      <c r="B30" s="61">
        <v>0</v>
      </c>
      <c r="C30" s="132"/>
      <c r="D30" s="2"/>
      <c r="E30" s="2"/>
      <c r="F30" s="2"/>
      <c r="G30" s="2"/>
      <c r="H30" s="2"/>
      <c r="I30" s="2"/>
      <c r="J30" s="2"/>
      <c r="K30" s="2"/>
      <c r="L30" s="2"/>
      <c r="M30" s="2"/>
      <c r="N30" s="2"/>
      <c r="O30" s="2"/>
      <c r="P30" s="2"/>
    </row>
    <row r="31" spans="1:16" x14ac:dyDescent="0.25">
      <c r="A31" s="107" t="s">
        <v>6</v>
      </c>
      <c r="B31" s="61">
        <v>3</v>
      </c>
      <c r="C31" s="132" t="s">
        <v>486</v>
      </c>
      <c r="D31" s="2"/>
      <c r="E31" s="2"/>
      <c r="F31" s="2"/>
      <c r="G31" s="2"/>
      <c r="H31" s="2"/>
      <c r="I31" s="2"/>
      <c r="J31" s="2"/>
      <c r="K31" s="2"/>
      <c r="L31" s="2"/>
      <c r="M31" s="2"/>
      <c r="N31" s="2"/>
      <c r="O31" s="2"/>
      <c r="P31" s="2"/>
    </row>
    <row r="32" spans="1:16" x14ac:dyDescent="0.25">
      <c r="A32" s="107" t="s">
        <v>7</v>
      </c>
      <c r="B32" s="61">
        <v>0</v>
      </c>
      <c r="C32" s="132"/>
      <c r="D32" s="2"/>
      <c r="E32" s="2"/>
      <c r="F32" s="2"/>
      <c r="G32" s="2"/>
      <c r="H32" s="2"/>
      <c r="I32" s="2"/>
      <c r="J32" s="2"/>
      <c r="K32" s="2"/>
      <c r="L32" s="2"/>
      <c r="M32" s="2"/>
      <c r="N32" s="2"/>
      <c r="O32" s="2"/>
      <c r="P32" s="2"/>
    </row>
    <row r="33" spans="1:16" x14ac:dyDescent="0.25">
      <c r="A33" s="107" t="s">
        <v>8</v>
      </c>
      <c r="B33" s="61">
        <v>0</v>
      </c>
      <c r="C33" s="132"/>
      <c r="D33" s="2"/>
      <c r="E33" s="2"/>
      <c r="F33" s="2"/>
      <c r="G33" s="2"/>
      <c r="H33" s="2"/>
      <c r="I33" s="2"/>
      <c r="J33" s="2"/>
      <c r="K33" s="2"/>
      <c r="L33" s="2"/>
      <c r="M33" s="2"/>
      <c r="N33" s="2"/>
      <c r="O33" s="2"/>
      <c r="P33" s="2"/>
    </row>
    <row r="34" spans="1:16" x14ac:dyDescent="0.25">
      <c r="A34" s="107" t="s">
        <v>9</v>
      </c>
      <c r="B34" s="61">
        <v>0</v>
      </c>
      <c r="C34" s="132"/>
      <c r="D34" s="2"/>
      <c r="E34" s="2"/>
      <c r="F34" s="2"/>
      <c r="G34" s="2"/>
      <c r="H34" s="2"/>
      <c r="I34" s="2"/>
      <c r="J34" s="2"/>
      <c r="K34" s="2"/>
      <c r="L34" s="2"/>
      <c r="M34" s="2"/>
      <c r="N34" s="2"/>
      <c r="O34" s="2"/>
      <c r="P34" s="2"/>
    </row>
    <row r="35" spans="1:16" x14ac:dyDescent="0.25">
      <c r="A35" s="107" t="s">
        <v>10</v>
      </c>
      <c r="B35" s="61">
        <v>0</v>
      </c>
      <c r="C35" s="132"/>
      <c r="D35" s="2"/>
      <c r="E35" s="2"/>
      <c r="F35" s="2"/>
      <c r="G35" s="2"/>
      <c r="H35" s="2"/>
      <c r="I35" s="2"/>
      <c r="J35" s="2"/>
      <c r="K35" s="2"/>
      <c r="L35" s="2"/>
      <c r="M35" s="2"/>
      <c r="N35" s="2"/>
      <c r="O35" s="2"/>
      <c r="P35" s="2"/>
    </row>
    <row r="36" spans="1:16" x14ac:dyDescent="0.25">
      <c r="A36" s="107" t="s">
        <v>11</v>
      </c>
      <c r="B36" s="61">
        <v>0</v>
      </c>
      <c r="C36" s="132"/>
      <c r="D36" s="2"/>
      <c r="E36" s="2"/>
      <c r="F36" s="2"/>
      <c r="G36" s="2"/>
      <c r="H36" s="2"/>
      <c r="I36" s="2"/>
      <c r="J36" s="2"/>
      <c r="K36" s="2"/>
      <c r="L36" s="2"/>
      <c r="M36" s="2"/>
      <c r="N36" s="2"/>
      <c r="O36" s="2"/>
      <c r="P36" s="2"/>
    </row>
    <row r="37" spans="1:16" x14ac:dyDescent="0.25">
      <c r="A37" s="107" t="s">
        <v>12</v>
      </c>
      <c r="B37" s="61">
        <v>4</v>
      </c>
      <c r="C37" s="132" t="s">
        <v>487</v>
      </c>
      <c r="D37" s="2"/>
      <c r="E37" s="2"/>
      <c r="F37" s="2"/>
      <c r="G37" s="2"/>
      <c r="H37" s="2"/>
      <c r="I37" s="2"/>
      <c r="J37" s="2"/>
      <c r="K37" s="2"/>
      <c r="L37" s="2"/>
      <c r="M37" s="2"/>
      <c r="N37" s="2"/>
      <c r="O37" s="2"/>
      <c r="P37" s="2"/>
    </row>
    <row r="38" spans="1:16" x14ac:dyDescent="0.25">
      <c r="A38" s="107" t="s">
        <v>13</v>
      </c>
      <c r="B38" s="61">
        <v>4</v>
      </c>
      <c r="C38" s="132" t="s">
        <v>488</v>
      </c>
      <c r="D38" s="2"/>
      <c r="E38" s="2"/>
      <c r="F38" s="2"/>
      <c r="G38" s="2"/>
      <c r="H38" s="2"/>
      <c r="I38" s="2"/>
      <c r="J38" s="2"/>
      <c r="K38" s="2"/>
      <c r="L38" s="2"/>
      <c r="M38" s="2"/>
      <c r="N38" s="2"/>
      <c r="O38" s="2"/>
      <c r="P38" s="2"/>
    </row>
    <row r="39" spans="1:16" x14ac:dyDescent="0.25">
      <c r="A39" s="161" t="s">
        <v>14</v>
      </c>
      <c r="B39" s="61"/>
      <c r="C39" s="132"/>
      <c r="D39" s="2"/>
      <c r="E39" s="2"/>
      <c r="F39" s="2"/>
      <c r="G39" s="2"/>
      <c r="H39" s="2"/>
      <c r="I39" s="2"/>
      <c r="J39" s="2"/>
      <c r="K39" s="2"/>
      <c r="L39" s="2"/>
      <c r="M39" s="2"/>
      <c r="N39" s="2"/>
      <c r="O39" s="2"/>
      <c r="P39" s="2"/>
    </row>
    <row r="40" spans="1:16" x14ac:dyDescent="0.25">
      <c r="A40" s="229" t="s">
        <v>15</v>
      </c>
      <c r="B40" s="61"/>
      <c r="C40" s="132" t="s">
        <v>489</v>
      </c>
      <c r="D40" s="2"/>
      <c r="E40" s="2"/>
      <c r="F40" s="2"/>
      <c r="G40" s="2"/>
      <c r="H40" s="2"/>
      <c r="I40" s="2"/>
      <c r="J40" s="2"/>
      <c r="K40" s="2"/>
      <c r="L40" s="2"/>
      <c r="M40" s="2"/>
      <c r="N40" s="2"/>
      <c r="O40" s="2"/>
      <c r="P40" s="2"/>
    </row>
    <row r="41" spans="1:16" x14ac:dyDescent="0.25">
      <c r="A41" s="229" t="s">
        <v>16</v>
      </c>
      <c r="B41" s="61"/>
      <c r="C41" s="132" t="s">
        <v>490</v>
      </c>
    </row>
    <row r="42" spans="1:16" x14ac:dyDescent="0.25">
      <c r="A42" s="230" t="s">
        <v>17</v>
      </c>
      <c r="B42" s="110"/>
      <c r="C42" s="133" t="s">
        <v>491</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28515625" customWidth="1"/>
  </cols>
  <sheetData>
    <row r="1" spans="1:5" ht="18.75" x14ac:dyDescent="0.3">
      <c r="A1" s="321" t="s">
        <v>100</v>
      </c>
      <c r="B1" s="322"/>
      <c r="C1" s="322"/>
      <c r="D1" s="322"/>
      <c r="E1" s="323"/>
    </row>
    <row r="2" spans="1:5" ht="15.75" x14ac:dyDescent="0.25">
      <c r="A2" s="324" t="s">
        <v>101</v>
      </c>
      <c r="B2" s="325"/>
      <c r="C2" s="325"/>
      <c r="D2" s="325"/>
      <c r="E2" s="326"/>
    </row>
    <row r="3" spans="1:5" x14ac:dyDescent="0.25">
      <c r="A3" s="8" t="s">
        <v>26</v>
      </c>
      <c r="B3" s="9">
        <v>84</v>
      </c>
      <c r="C3" s="10"/>
      <c r="D3" s="11" t="s">
        <v>27</v>
      </c>
      <c r="E3" s="12">
        <v>77</v>
      </c>
    </row>
    <row r="4" spans="1:5" x14ac:dyDescent="0.25">
      <c r="A4" s="13" t="s">
        <v>102</v>
      </c>
      <c r="B4" s="14">
        <v>47</v>
      </c>
      <c r="C4" s="10"/>
      <c r="D4" s="11" t="s">
        <v>27</v>
      </c>
      <c r="E4" s="12">
        <v>19</v>
      </c>
    </row>
    <row r="5" spans="1:5" x14ac:dyDescent="0.25">
      <c r="A5" s="13" t="s">
        <v>103</v>
      </c>
      <c r="B5" s="14"/>
      <c r="C5" s="10"/>
      <c r="D5" s="11" t="s">
        <v>27</v>
      </c>
      <c r="E5" s="12">
        <v>69</v>
      </c>
    </row>
    <row r="6" spans="1:5" x14ac:dyDescent="0.25">
      <c r="A6" s="13" t="s">
        <v>104</v>
      </c>
      <c r="B6" s="14">
        <v>141</v>
      </c>
      <c r="C6" s="10"/>
      <c r="D6" s="11" t="s">
        <v>27</v>
      </c>
      <c r="E6" s="12">
        <v>0</v>
      </c>
    </row>
    <row r="7" spans="1:5" x14ac:dyDescent="0.25">
      <c r="A7" s="13" t="s">
        <v>105</v>
      </c>
      <c r="B7" s="14">
        <v>56</v>
      </c>
      <c r="C7" s="10"/>
      <c r="D7" s="11" t="s">
        <v>27</v>
      </c>
      <c r="E7" s="12">
        <v>0</v>
      </c>
    </row>
    <row r="8" spans="1:5" x14ac:dyDescent="0.25">
      <c r="A8" s="13" t="s">
        <v>106</v>
      </c>
      <c r="B8" s="14">
        <v>35</v>
      </c>
      <c r="C8" s="10"/>
      <c r="D8" s="11" t="s">
        <v>27</v>
      </c>
      <c r="E8" s="12">
        <v>0</v>
      </c>
    </row>
    <row r="9" spans="1:5" x14ac:dyDescent="0.25">
      <c r="A9" s="15" t="s">
        <v>107</v>
      </c>
      <c r="B9" s="16">
        <v>26</v>
      </c>
      <c r="C9" s="10"/>
      <c r="D9" s="11" t="s">
        <v>27</v>
      </c>
      <c r="E9" s="12">
        <v>0</v>
      </c>
    </row>
    <row r="10" spans="1:5" ht="6" customHeight="1" x14ac:dyDescent="0.25">
      <c r="A10" s="17"/>
      <c r="B10" s="18"/>
      <c r="C10" s="18"/>
      <c r="D10" s="18"/>
      <c r="E10" s="19"/>
    </row>
    <row r="11" spans="1:5" ht="23.25" customHeight="1" x14ac:dyDescent="0.25">
      <c r="A11" s="283" t="s">
        <v>28</v>
      </c>
      <c r="B11" s="284"/>
      <c r="C11" s="284"/>
      <c r="D11" s="284"/>
      <c r="E11" s="285"/>
    </row>
    <row r="12" spans="1:5" ht="39.75" customHeight="1" x14ac:dyDescent="0.25">
      <c r="A12" s="286" t="s">
        <v>108</v>
      </c>
      <c r="B12" s="287"/>
      <c r="C12" s="287"/>
      <c r="D12" s="287"/>
      <c r="E12" s="288"/>
    </row>
    <row r="13" spans="1:5" ht="23.25" customHeight="1" x14ac:dyDescent="0.25">
      <c r="A13" s="283" t="s">
        <v>29</v>
      </c>
      <c r="B13" s="284"/>
      <c r="C13" s="284"/>
      <c r="D13" s="284"/>
      <c r="E13" s="285"/>
    </row>
    <row r="14" spans="1:5" ht="23.25" customHeight="1" x14ac:dyDescent="0.25">
      <c r="A14" s="286" t="s">
        <v>30</v>
      </c>
      <c r="B14" s="287"/>
      <c r="C14" s="287"/>
      <c r="D14" s="287"/>
      <c r="E14" s="288"/>
    </row>
    <row r="15" spans="1:5" ht="23.25" customHeight="1" x14ac:dyDescent="0.25">
      <c r="A15" s="283" t="s">
        <v>109</v>
      </c>
      <c r="B15" s="284"/>
      <c r="C15" s="284"/>
      <c r="D15" s="284"/>
      <c r="E15" s="285"/>
    </row>
    <row r="16" spans="1:5" ht="23.25" customHeight="1" x14ac:dyDescent="0.25">
      <c r="A16" s="286" t="s">
        <v>110</v>
      </c>
      <c r="B16" s="287"/>
      <c r="C16" s="287"/>
      <c r="D16" s="287"/>
      <c r="E16" s="288"/>
    </row>
    <row r="17" spans="1:5" ht="23.25" customHeight="1" x14ac:dyDescent="0.25">
      <c r="A17" s="283" t="s">
        <v>111</v>
      </c>
      <c r="B17" s="284"/>
      <c r="C17" s="284"/>
      <c r="D17" s="284"/>
      <c r="E17" s="285"/>
    </row>
    <row r="18" spans="1:5" ht="23.25" customHeight="1" x14ac:dyDescent="0.25">
      <c r="A18" s="286" t="s">
        <v>112</v>
      </c>
      <c r="B18" s="287"/>
      <c r="C18" s="287"/>
      <c r="D18" s="287"/>
      <c r="E18" s="288"/>
    </row>
    <row r="19" spans="1:5" ht="23.25" customHeight="1" x14ac:dyDescent="0.25">
      <c r="A19" s="283" t="s">
        <v>2</v>
      </c>
      <c r="B19" s="284"/>
      <c r="C19" s="284"/>
      <c r="D19" s="284"/>
      <c r="E19" s="285"/>
    </row>
    <row r="20" spans="1:5" ht="23.25" customHeight="1" x14ac:dyDescent="0.25">
      <c r="A20" s="286" t="s">
        <v>31</v>
      </c>
      <c r="B20" s="287"/>
      <c r="C20" s="287"/>
      <c r="D20" s="287"/>
      <c r="E20" s="288"/>
    </row>
    <row r="21" spans="1:5" ht="23.25" customHeight="1" x14ac:dyDescent="0.25">
      <c r="A21" s="283" t="s">
        <v>32</v>
      </c>
      <c r="B21" s="284"/>
      <c r="C21" s="284"/>
      <c r="D21" s="284"/>
      <c r="E21" s="285"/>
    </row>
    <row r="22" spans="1:5" x14ac:dyDescent="0.25">
      <c r="A22" s="286" t="s">
        <v>113</v>
      </c>
      <c r="B22" s="287"/>
      <c r="C22" s="287"/>
      <c r="D22" s="287"/>
      <c r="E22" s="288"/>
    </row>
    <row r="23" spans="1:5" x14ac:dyDescent="0.25">
      <c r="A23" s="289" t="s">
        <v>33</v>
      </c>
      <c r="B23" s="290"/>
      <c r="C23" s="290"/>
      <c r="D23" s="290"/>
      <c r="E23" s="291"/>
    </row>
    <row r="24" spans="1:5" x14ac:dyDescent="0.25">
      <c r="A24" s="289" t="s">
        <v>34</v>
      </c>
      <c r="B24" s="290"/>
      <c r="C24" s="290"/>
      <c r="D24" s="290"/>
      <c r="E24" s="291"/>
    </row>
    <row r="25" spans="1:5" x14ac:dyDescent="0.25">
      <c r="A25" s="289" t="s">
        <v>35</v>
      </c>
      <c r="B25" s="290"/>
      <c r="C25" s="290"/>
      <c r="D25" s="290"/>
      <c r="E25" s="291"/>
    </row>
    <row r="26" spans="1:5" x14ac:dyDescent="0.25">
      <c r="A26" s="20" t="s">
        <v>114</v>
      </c>
      <c r="B26" s="319"/>
      <c r="C26" s="319"/>
      <c r="D26" s="319"/>
      <c r="E26" s="320"/>
    </row>
    <row r="27" spans="1:5" x14ac:dyDescent="0.25">
      <c r="A27" s="289" t="s">
        <v>36</v>
      </c>
      <c r="B27" s="290"/>
      <c r="C27" s="290"/>
      <c r="D27" s="290"/>
      <c r="E27" s="291"/>
    </row>
    <row r="28" spans="1:5" x14ac:dyDescent="0.25">
      <c r="A28" s="289" t="s">
        <v>37</v>
      </c>
      <c r="B28" s="290"/>
      <c r="C28" s="290"/>
      <c r="D28" s="290"/>
      <c r="E28" s="291"/>
    </row>
    <row r="29" spans="1:5" x14ac:dyDescent="0.25">
      <c r="A29" s="289" t="s">
        <v>38</v>
      </c>
      <c r="B29" s="290"/>
      <c r="C29" s="290"/>
      <c r="D29" s="290"/>
      <c r="E29" s="291"/>
    </row>
    <row r="30" spans="1:5" x14ac:dyDescent="0.25">
      <c r="A30" s="289" t="s">
        <v>39</v>
      </c>
      <c r="B30" s="290"/>
      <c r="C30" s="290"/>
      <c r="D30" s="290"/>
      <c r="E30" s="291"/>
    </row>
    <row r="31" spans="1:5" ht="21.75" customHeight="1" x14ac:dyDescent="0.25">
      <c r="A31" s="289" t="s">
        <v>40</v>
      </c>
      <c r="B31" s="290"/>
      <c r="C31" s="290"/>
      <c r="D31" s="290"/>
      <c r="E31" s="291"/>
    </row>
    <row r="32" spans="1:5" ht="22.5" customHeight="1" x14ac:dyDescent="0.25">
      <c r="A32" s="283" t="s">
        <v>41</v>
      </c>
      <c r="B32" s="284"/>
      <c r="C32" s="284"/>
      <c r="D32" s="284"/>
      <c r="E32" s="285"/>
    </row>
    <row r="33" spans="1:5" ht="22.5" customHeight="1" x14ac:dyDescent="0.25">
      <c r="A33" s="286" t="s">
        <v>42</v>
      </c>
      <c r="B33" s="287"/>
      <c r="C33" s="287"/>
      <c r="D33" s="287"/>
      <c r="E33" s="288"/>
    </row>
    <row r="34" spans="1:5" ht="39" customHeight="1" x14ac:dyDescent="0.25">
      <c r="A34" s="286" t="s">
        <v>43</v>
      </c>
      <c r="B34" s="287"/>
      <c r="C34" s="287"/>
      <c r="D34" s="287"/>
      <c r="E34" s="288"/>
    </row>
    <row r="35" spans="1:5" ht="22.5" customHeight="1" x14ac:dyDescent="0.25">
      <c r="A35" s="283" t="s">
        <v>44</v>
      </c>
      <c r="B35" s="284"/>
      <c r="C35" s="284"/>
      <c r="D35" s="284"/>
      <c r="E35" s="285"/>
    </row>
    <row r="36" spans="1:5" ht="45" customHeight="1" x14ac:dyDescent="0.25">
      <c r="A36" s="286" t="s">
        <v>45</v>
      </c>
      <c r="B36" s="287"/>
      <c r="C36" s="287"/>
      <c r="D36" s="287"/>
      <c r="E36" s="288"/>
    </row>
    <row r="37" spans="1:5" ht="22.5" customHeight="1" x14ac:dyDescent="0.25">
      <c r="A37" s="307" t="s">
        <v>46</v>
      </c>
      <c r="B37" s="308"/>
      <c r="C37" s="308"/>
      <c r="D37" s="308"/>
      <c r="E37" s="309"/>
    </row>
    <row r="38" spans="1:5" x14ac:dyDescent="0.25">
      <c r="A38" s="316" t="s">
        <v>47</v>
      </c>
      <c r="B38" s="317"/>
      <c r="C38" s="317"/>
      <c r="D38" s="317"/>
      <c r="E38" s="318"/>
    </row>
    <row r="39" spans="1:5" x14ac:dyDescent="0.25">
      <c r="A39" s="316" t="s">
        <v>48</v>
      </c>
      <c r="B39" s="317"/>
      <c r="C39" s="317"/>
      <c r="D39" s="317"/>
      <c r="E39" s="318"/>
    </row>
    <row r="40" spans="1:5" x14ac:dyDescent="0.25">
      <c r="A40" s="316" t="s">
        <v>49</v>
      </c>
      <c r="B40" s="317"/>
      <c r="C40" s="317"/>
      <c r="D40" s="317"/>
      <c r="E40" s="318"/>
    </row>
    <row r="41" spans="1:5" x14ac:dyDescent="0.25">
      <c r="A41" s="316" t="s">
        <v>50</v>
      </c>
      <c r="B41" s="317"/>
      <c r="C41" s="317"/>
      <c r="D41" s="317"/>
      <c r="E41" s="318"/>
    </row>
    <row r="42" spans="1:5" x14ac:dyDescent="0.25">
      <c r="A42" s="307" t="s">
        <v>51</v>
      </c>
      <c r="B42" s="308"/>
      <c r="C42" s="308"/>
      <c r="D42" s="308"/>
      <c r="E42" s="309"/>
    </row>
    <row r="43" spans="1:5" x14ac:dyDescent="0.25">
      <c r="A43" s="307" t="s">
        <v>52</v>
      </c>
      <c r="B43" s="308"/>
      <c r="C43" s="308"/>
      <c r="D43" s="308"/>
      <c r="E43" s="309"/>
    </row>
    <row r="44" spans="1:5" x14ac:dyDescent="0.25">
      <c r="A44" s="307" t="s">
        <v>53</v>
      </c>
      <c r="B44" s="308"/>
      <c r="C44" s="308"/>
      <c r="D44" s="308"/>
      <c r="E44" s="309"/>
    </row>
    <row r="45" spans="1:5" x14ac:dyDescent="0.25">
      <c r="A45" s="307" t="s">
        <v>54</v>
      </c>
      <c r="B45" s="308"/>
      <c r="C45" s="308"/>
      <c r="D45" s="308"/>
      <c r="E45" s="309"/>
    </row>
    <row r="46" spans="1:5" x14ac:dyDescent="0.25">
      <c r="A46" s="307" t="s">
        <v>55</v>
      </c>
      <c r="B46" s="308"/>
      <c r="C46" s="308"/>
      <c r="D46" s="308"/>
      <c r="E46" s="309"/>
    </row>
    <row r="47" spans="1:5" x14ac:dyDescent="0.25">
      <c r="A47" s="307" t="s">
        <v>56</v>
      </c>
      <c r="B47" s="308"/>
      <c r="C47" s="308"/>
      <c r="D47" s="308"/>
      <c r="E47" s="309"/>
    </row>
    <row r="48" spans="1:5" x14ac:dyDescent="0.25">
      <c r="A48" s="307" t="s">
        <v>57</v>
      </c>
      <c r="B48" s="308"/>
      <c r="C48" s="308"/>
      <c r="D48" s="308"/>
      <c r="E48" s="309"/>
    </row>
    <row r="49" spans="1:5" x14ac:dyDescent="0.25">
      <c r="A49" s="307" t="s">
        <v>58</v>
      </c>
      <c r="B49" s="308"/>
      <c r="C49" s="308"/>
      <c r="D49" s="308"/>
      <c r="E49" s="309"/>
    </row>
    <row r="50" spans="1:5" x14ac:dyDescent="0.25">
      <c r="A50" s="307" t="s">
        <v>59</v>
      </c>
      <c r="B50" s="308"/>
      <c r="C50" s="308"/>
      <c r="D50" s="308"/>
      <c r="E50" s="309"/>
    </row>
    <row r="51" spans="1:5" ht="15.75" x14ac:dyDescent="0.25">
      <c r="A51" s="310" t="s">
        <v>60</v>
      </c>
      <c r="B51" s="311"/>
      <c r="C51" s="311"/>
      <c r="D51" s="311"/>
      <c r="E51" s="312"/>
    </row>
    <row r="52" spans="1:5" ht="24" customHeight="1" x14ac:dyDescent="0.25">
      <c r="A52" s="283" t="s">
        <v>3</v>
      </c>
      <c r="B52" s="284"/>
      <c r="C52" s="284"/>
      <c r="D52" s="284"/>
      <c r="E52" s="285"/>
    </row>
    <row r="53" spans="1:5" ht="29.25" customHeight="1" x14ac:dyDescent="0.25">
      <c r="A53" s="313" t="s">
        <v>61</v>
      </c>
      <c r="B53" s="314"/>
      <c r="C53" s="314"/>
      <c r="D53" s="314"/>
      <c r="E53" s="315"/>
    </row>
    <row r="54" spans="1:5" ht="24" customHeight="1" x14ac:dyDescent="0.25">
      <c r="A54" s="286" t="s">
        <v>62</v>
      </c>
      <c r="B54" s="287"/>
      <c r="C54" s="287"/>
      <c r="D54" s="287"/>
      <c r="E54" s="288"/>
    </row>
    <row r="55" spans="1:5" ht="24" customHeight="1" x14ac:dyDescent="0.25">
      <c r="A55" s="286" t="s">
        <v>63</v>
      </c>
      <c r="B55" s="287"/>
      <c r="C55" s="287"/>
      <c r="D55" s="287"/>
      <c r="E55" s="288"/>
    </row>
    <row r="56" spans="1:5" ht="24" customHeight="1" x14ac:dyDescent="0.25">
      <c r="A56" s="292" t="s">
        <v>64</v>
      </c>
      <c r="B56" s="293"/>
      <c r="C56" s="293"/>
      <c r="D56" s="293"/>
      <c r="E56" s="294"/>
    </row>
    <row r="57" spans="1:5" ht="24" customHeight="1" x14ac:dyDescent="0.25">
      <c r="A57" s="283" t="s">
        <v>65</v>
      </c>
      <c r="B57" s="284"/>
      <c r="C57" s="284"/>
      <c r="D57" s="284"/>
      <c r="E57" s="285"/>
    </row>
    <row r="58" spans="1:5" ht="24" customHeight="1" x14ac:dyDescent="0.25">
      <c r="A58" s="301" t="s">
        <v>66</v>
      </c>
      <c r="B58" s="302"/>
      <c r="C58" s="302"/>
      <c r="D58" s="302"/>
      <c r="E58" s="303"/>
    </row>
    <row r="59" spans="1:5" ht="44.25" customHeight="1" x14ac:dyDescent="0.25">
      <c r="A59" s="286" t="s">
        <v>67</v>
      </c>
      <c r="B59" s="287"/>
      <c r="C59" s="287"/>
      <c r="D59" s="287"/>
      <c r="E59" s="288"/>
    </row>
    <row r="60" spans="1:5" ht="24" customHeight="1" x14ac:dyDescent="0.25">
      <c r="A60" s="283" t="s">
        <v>68</v>
      </c>
      <c r="B60" s="284"/>
      <c r="C60" s="284"/>
      <c r="D60" s="284"/>
      <c r="E60" s="285"/>
    </row>
    <row r="61" spans="1:5" ht="32.25" customHeight="1" x14ac:dyDescent="0.25">
      <c r="A61" s="286" t="s">
        <v>69</v>
      </c>
      <c r="B61" s="287"/>
      <c r="C61" s="287"/>
      <c r="D61" s="287"/>
      <c r="E61" s="288"/>
    </row>
    <row r="62" spans="1:5" ht="24" customHeight="1" x14ac:dyDescent="0.25">
      <c r="A62" s="286" t="s">
        <v>70</v>
      </c>
      <c r="B62" s="287"/>
      <c r="C62" s="287"/>
      <c r="D62" s="287"/>
      <c r="E62" s="288"/>
    </row>
    <row r="63" spans="1:5" ht="24" customHeight="1" x14ac:dyDescent="0.25">
      <c r="A63" s="283" t="s">
        <v>6</v>
      </c>
      <c r="B63" s="284"/>
      <c r="C63" s="284"/>
      <c r="D63" s="284"/>
      <c r="E63" s="285"/>
    </row>
    <row r="64" spans="1:5" ht="24" customHeight="1" x14ac:dyDescent="0.25">
      <c r="A64" s="286" t="s">
        <v>71</v>
      </c>
      <c r="B64" s="287"/>
      <c r="C64" s="287"/>
      <c r="D64" s="287"/>
      <c r="E64" s="288"/>
    </row>
    <row r="65" spans="1:5" ht="24" customHeight="1" x14ac:dyDescent="0.25">
      <c r="A65" s="304" t="s">
        <v>72</v>
      </c>
      <c r="B65" s="305"/>
      <c r="C65" s="305"/>
      <c r="D65" s="305"/>
      <c r="E65" s="306"/>
    </row>
    <row r="66" spans="1:5" ht="24" customHeight="1" x14ac:dyDescent="0.25">
      <c r="A66" s="289" t="s">
        <v>73</v>
      </c>
      <c r="B66" s="290"/>
      <c r="C66" s="290"/>
      <c r="D66" s="290"/>
      <c r="E66" s="291"/>
    </row>
    <row r="67" spans="1:5" ht="24" customHeight="1" x14ac:dyDescent="0.25">
      <c r="A67" s="289" t="s">
        <v>74</v>
      </c>
      <c r="B67" s="290"/>
      <c r="C67" s="290"/>
      <c r="D67" s="290"/>
      <c r="E67" s="291"/>
    </row>
    <row r="68" spans="1:5" ht="24" customHeight="1" x14ac:dyDescent="0.25">
      <c r="A68" s="283" t="s">
        <v>75</v>
      </c>
      <c r="B68" s="284"/>
      <c r="C68" s="284"/>
      <c r="D68" s="284"/>
      <c r="E68" s="285"/>
    </row>
    <row r="69" spans="1:5" ht="27" customHeight="1" x14ac:dyDescent="0.25">
      <c r="A69" s="289" t="s">
        <v>76</v>
      </c>
      <c r="B69" s="290"/>
      <c r="C69" s="290"/>
      <c r="D69" s="290"/>
      <c r="E69" s="291"/>
    </row>
    <row r="70" spans="1:5" ht="27" customHeight="1" x14ac:dyDescent="0.25">
      <c r="A70" s="289" t="s">
        <v>77</v>
      </c>
      <c r="B70" s="290"/>
      <c r="C70" s="290"/>
      <c r="D70" s="290"/>
      <c r="E70" s="291"/>
    </row>
    <row r="71" spans="1:5" ht="27" customHeight="1" x14ac:dyDescent="0.25">
      <c r="A71" s="289" t="s">
        <v>78</v>
      </c>
      <c r="B71" s="290"/>
      <c r="C71" s="290"/>
      <c r="D71" s="290"/>
      <c r="E71" s="291"/>
    </row>
    <row r="72" spans="1:5" ht="27" customHeight="1" x14ac:dyDescent="0.25">
      <c r="A72" s="289" t="s">
        <v>79</v>
      </c>
      <c r="B72" s="290"/>
      <c r="C72" s="290"/>
      <c r="D72" s="290"/>
      <c r="E72" s="291"/>
    </row>
    <row r="73" spans="1:5" ht="27" customHeight="1" x14ac:dyDescent="0.25">
      <c r="A73" s="289" t="s">
        <v>80</v>
      </c>
      <c r="B73" s="290"/>
      <c r="C73" s="290"/>
      <c r="D73" s="290"/>
      <c r="E73" s="291"/>
    </row>
    <row r="74" spans="1:5" ht="27" customHeight="1" x14ac:dyDescent="0.25">
      <c r="A74" s="289" t="s">
        <v>81</v>
      </c>
      <c r="B74" s="290"/>
      <c r="C74" s="290"/>
      <c r="D74" s="290"/>
      <c r="E74" s="291"/>
    </row>
    <row r="75" spans="1:5" ht="27" customHeight="1" x14ac:dyDescent="0.25">
      <c r="A75" s="298" t="s">
        <v>82</v>
      </c>
      <c r="B75" s="299"/>
      <c r="C75" s="299"/>
      <c r="D75" s="299"/>
      <c r="E75" s="300"/>
    </row>
    <row r="76" spans="1:5" ht="27" customHeight="1" x14ac:dyDescent="0.25">
      <c r="A76" s="286" t="s">
        <v>83</v>
      </c>
      <c r="B76" s="287"/>
      <c r="C76" s="287"/>
      <c r="D76" s="287"/>
      <c r="E76" s="288"/>
    </row>
    <row r="77" spans="1:5" ht="27" customHeight="1" x14ac:dyDescent="0.25">
      <c r="A77" s="289" t="s">
        <v>84</v>
      </c>
      <c r="B77" s="290"/>
      <c r="C77" s="290"/>
      <c r="D77" s="290"/>
      <c r="E77" s="291"/>
    </row>
    <row r="78" spans="1:5" ht="27" customHeight="1" x14ac:dyDescent="0.25">
      <c r="A78" s="289" t="s">
        <v>85</v>
      </c>
      <c r="B78" s="290"/>
      <c r="C78" s="290"/>
      <c r="D78" s="290"/>
      <c r="E78" s="291"/>
    </row>
    <row r="79" spans="1:5" ht="27" customHeight="1" x14ac:dyDescent="0.25">
      <c r="A79" s="289" t="s">
        <v>86</v>
      </c>
      <c r="B79" s="290"/>
      <c r="C79" s="290"/>
      <c r="D79" s="290"/>
      <c r="E79" s="291"/>
    </row>
    <row r="80" spans="1:5" ht="27" customHeight="1" x14ac:dyDescent="0.25">
      <c r="A80" s="289" t="s">
        <v>87</v>
      </c>
      <c r="B80" s="290"/>
      <c r="C80" s="290"/>
      <c r="D80" s="290"/>
      <c r="E80" s="291"/>
    </row>
    <row r="81" spans="1:5" ht="27" customHeight="1" x14ac:dyDescent="0.25">
      <c r="A81" s="289" t="s">
        <v>88</v>
      </c>
      <c r="B81" s="290"/>
      <c r="C81" s="290"/>
      <c r="D81" s="290"/>
      <c r="E81" s="291"/>
    </row>
    <row r="82" spans="1:5" ht="27" customHeight="1" x14ac:dyDescent="0.25">
      <c r="A82" s="283" t="s">
        <v>89</v>
      </c>
      <c r="B82" s="284"/>
      <c r="C82" s="284"/>
      <c r="D82" s="284"/>
      <c r="E82" s="285"/>
    </row>
    <row r="83" spans="1:5" ht="27" customHeight="1" x14ac:dyDescent="0.25">
      <c r="A83" s="286" t="s">
        <v>90</v>
      </c>
      <c r="B83" s="287"/>
      <c r="C83" s="287"/>
      <c r="D83" s="287"/>
      <c r="E83" s="288"/>
    </row>
    <row r="84" spans="1:5" ht="27" customHeight="1" x14ac:dyDescent="0.25">
      <c r="A84" s="292" t="s">
        <v>91</v>
      </c>
      <c r="B84" s="293"/>
      <c r="C84" s="293"/>
      <c r="D84" s="293"/>
      <c r="E84" s="294"/>
    </row>
    <row r="85" spans="1:5" ht="27" customHeight="1" x14ac:dyDescent="0.25">
      <c r="A85" s="283" t="s">
        <v>92</v>
      </c>
      <c r="B85" s="284"/>
      <c r="C85" s="284"/>
      <c r="D85" s="284"/>
      <c r="E85" s="285"/>
    </row>
    <row r="86" spans="1:5" ht="48" customHeight="1" x14ac:dyDescent="0.25">
      <c r="A86" s="295" t="s">
        <v>93</v>
      </c>
      <c r="B86" s="296"/>
      <c r="C86" s="296"/>
      <c r="D86" s="296"/>
      <c r="E86" s="297"/>
    </row>
    <row r="87" spans="1:5" ht="27" customHeight="1" x14ac:dyDescent="0.25">
      <c r="A87" s="283" t="s">
        <v>13</v>
      </c>
      <c r="B87" s="284"/>
      <c r="C87" s="284"/>
      <c r="D87" s="284"/>
      <c r="E87" s="285"/>
    </row>
    <row r="88" spans="1:5" ht="46.5" customHeight="1" x14ac:dyDescent="0.25">
      <c r="A88" s="286" t="s">
        <v>94</v>
      </c>
      <c r="B88" s="287"/>
      <c r="C88" s="287"/>
      <c r="D88" s="287"/>
      <c r="E88" s="288"/>
    </row>
    <row r="89" spans="1:5" ht="18.75" customHeight="1" thickBot="1" x14ac:dyDescent="0.3">
      <c r="A89" s="21"/>
      <c r="B89" s="22"/>
      <c r="C89" s="22"/>
      <c r="D89" s="22"/>
      <c r="E89" s="23"/>
    </row>
  </sheetData>
  <mergeCells count="80">
    <mergeCell ref="A20:E20"/>
    <mergeCell ref="A1:E1"/>
    <mergeCell ref="A2:E2"/>
    <mergeCell ref="A11:E11"/>
    <mergeCell ref="A12:E12"/>
    <mergeCell ref="A13:E13"/>
    <mergeCell ref="A14:E14"/>
    <mergeCell ref="A15:E15"/>
    <mergeCell ref="A16:E16"/>
    <mergeCell ref="A17:E17"/>
    <mergeCell ref="A18:E18"/>
    <mergeCell ref="A19:E19"/>
    <mergeCell ref="A32:E32"/>
    <mergeCell ref="A21:E21"/>
    <mergeCell ref="A22:E22"/>
    <mergeCell ref="A23:E23"/>
    <mergeCell ref="A24:E24"/>
    <mergeCell ref="A25:E25"/>
    <mergeCell ref="B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6:E56"/>
    <mergeCell ref="A45:E45"/>
    <mergeCell ref="A46:E46"/>
    <mergeCell ref="A47:E47"/>
    <mergeCell ref="A48:E48"/>
    <mergeCell ref="A49:E49"/>
    <mergeCell ref="A50:E50"/>
    <mergeCell ref="A51:E51"/>
    <mergeCell ref="A52:E52"/>
    <mergeCell ref="A53:E53"/>
    <mergeCell ref="A54:E54"/>
    <mergeCell ref="A55:E55"/>
    <mergeCell ref="A68:E68"/>
    <mergeCell ref="A57:E57"/>
    <mergeCell ref="A58:E58"/>
    <mergeCell ref="A59:E59"/>
    <mergeCell ref="A60:E60"/>
    <mergeCell ref="A61:E61"/>
    <mergeCell ref="A62:E62"/>
    <mergeCell ref="A63:E63"/>
    <mergeCell ref="A64:E64"/>
    <mergeCell ref="A65:E65"/>
    <mergeCell ref="A66:E66"/>
    <mergeCell ref="A67:E67"/>
    <mergeCell ref="A80:E80"/>
    <mergeCell ref="A69:E69"/>
    <mergeCell ref="A70:E70"/>
    <mergeCell ref="A71:E71"/>
    <mergeCell ref="A72:E72"/>
    <mergeCell ref="A73:E73"/>
    <mergeCell ref="A74:E74"/>
    <mergeCell ref="A75:E75"/>
    <mergeCell ref="A76:E76"/>
    <mergeCell ref="A77:E77"/>
    <mergeCell ref="A78:E78"/>
    <mergeCell ref="A79:E79"/>
    <mergeCell ref="A87:E87"/>
    <mergeCell ref="A88:E88"/>
    <mergeCell ref="A81:E81"/>
    <mergeCell ref="A82:E82"/>
    <mergeCell ref="A83:E83"/>
    <mergeCell ref="A84:E84"/>
    <mergeCell ref="A85:E85"/>
    <mergeCell ref="A86:E8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O34"/>
  <sheetViews>
    <sheetView workbookViewId="0">
      <selection activeCell="P12" sqref="P12"/>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1" width="10.28515625" customWidth="1"/>
    <col min="12" max="13" width="8.7109375" customWidth="1"/>
    <col min="14" max="15" width="13.5703125" customWidth="1"/>
  </cols>
  <sheetData>
    <row r="1" spans="1:15" s="4" customFormat="1" ht="21.75" customHeight="1" x14ac:dyDescent="0.3">
      <c r="A1" s="270" t="s">
        <v>24</v>
      </c>
      <c r="B1" s="281" t="s">
        <v>25</v>
      </c>
      <c r="C1" s="281"/>
      <c r="D1" s="281"/>
      <c r="E1" s="281"/>
      <c r="F1" s="281"/>
      <c r="G1" s="281"/>
      <c r="H1" s="281"/>
      <c r="I1" s="281"/>
      <c r="J1" s="281"/>
      <c r="K1" s="281"/>
      <c r="L1" s="281"/>
      <c r="M1" s="281"/>
    </row>
    <row r="2" spans="1:15" ht="30" x14ac:dyDescent="0.25">
      <c r="A2" s="227" t="s">
        <v>1</v>
      </c>
      <c r="B2" s="238" t="s">
        <v>121</v>
      </c>
      <c r="C2" s="238" t="s">
        <v>120</v>
      </c>
      <c r="D2" s="124" t="s">
        <v>181</v>
      </c>
      <c r="E2" s="124" t="s">
        <v>218</v>
      </c>
      <c r="F2" s="124" t="s">
        <v>221</v>
      </c>
      <c r="G2" s="124" t="s">
        <v>275</v>
      </c>
      <c r="H2" s="124" t="s">
        <v>313</v>
      </c>
      <c r="I2" s="124" t="s">
        <v>316</v>
      </c>
      <c r="J2" s="124" t="s">
        <v>369</v>
      </c>
      <c r="K2" s="124" t="s">
        <v>377</v>
      </c>
      <c r="L2" s="124" t="s">
        <v>406</v>
      </c>
      <c r="M2" s="124" t="s">
        <v>443</v>
      </c>
      <c r="O2" s="1"/>
    </row>
    <row r="3" spans="1:15" x14ac:dyDescent="0.25">
      <c r="A3" s="228" t="s">
        <v>0</v>
      </c>
      <c r="B3" s="144">
        <v>99.058333333333337</v>
      </c>
      <c r="C3" s="144">
        <v>99.09416666666668</v>
      </c>
      <c r="D3" s="144">
        <v>98.997500000000002</v>
      </c>
      <c r="E3" s="144">
        <v>99.144166666666692</v>
      </c>
      <c r="F3" s="144">
        <v>99.118333333333339</v>
      </c>
      <c r="G3" s="144">
        <v>99.096666666666678</v>
      </c>
      <c r="H3" s="144">
        <v>99.202500000000001</v>
      </c>
      <c r="I3" s="144">
        <v>99.110000000000014</v>
      </c>
      <c r="J3" s="144">
        <v>98.96583333333335</v>
      </c>
      <c r="K3" s="144">
        <f>AVERAGE(Table1527[[#This Row],[Feb.
2020]:[Jan.
2020]])</f>
        <v>98.265000000000001</v>
      </c>
      <c r="L3" s="144">
        <v>98.801666666666662</v>
      </c>
      <c r="M3" s="144">
        <v>98.847500000000011</v>
      </c>
      <c r="N3" s="53"/>
    </row>
    <row r="4" spans="1:15" x14ac:dyDescent="0.25">
      <c r="A4" s="107" t="s">
        <v>2</v>
      </c>
      <c r="B4" s="144">
        <v>1.75</v>
      </c>
      <c r="C4" s="144">
        <v>1.6666666666666667</v>
      </c>
      <c r="D4" s="144">
        <v>1.6666666666666667</v>
      </c>
      <c r="E4" s="144">
        <v>1.4166666666666667</v>
      </c>
      <c r="F4" s="144">
        <v>1.25</v>
      </c>
      <c r="G4" s="144">
        <v>1.5</v>
      </c>
      <c r="H4" s="144">
        <v>1.4166666666666667</v>
      </c>
      <c r="I4" s="144">
        <v>1.6666666666666667</v>
      </c>
      <c r="J4" s="144">
        <v>1.8333333333333333</v>
      </c>
      <c r="K4" s="144">
        <f>AVERAGE(Table1527[[#This Row],[Feb.
2020]:[Jan.
2020]])</f>
        <v>3.5</v>
      </c>
      <c r="L4" s="144">
        <v>2.1666666666666665</v>
      </c>
      <c r="M4" s="144">
        <v>2.1666666666666665</v>
      </c>
      <c r="N4" s="53"/>
    </row>
    <row r="5" spans="1:15" x14ac:dyDescent="0.25">
      <c r="A5" s="107" t="s">
        <v>3</v>
      </c>
      <c r="B5" s="144">
        <v>1.75</v>
      </c>
      <c r="C5" s="144">
        <v>1.6666666666666667</v>
      </c>
      <c r="D5" s="144">
        <v>1.5</v>
      </c>
      <c r="E5" s="144">
        <v>1.1666666666666667</v>
      </c>
      <c r="F5" s="144">
        <v>1.3333333333333333</v>
      </c>
      <c r="G5" s="144">
        <v>1.4166666666666667</v>
      </c>
      <c r="H5" s="144">
        <v>1.3333333333333333</v>
      </c>
      <c r="I5" s="144">
        <v>1.5</v>
      </c>
      <c r="J5" s="144">
        <v>1.6666666666666667</v>
      </c>
      <c r="K5" s="144">
        <f>AVERAGE(Table1527[[#This Row],[Feb.
2020]:[Jan.
2020]])</f>
        <v>3</v>
      </c>
      <c r="L5" s="144">
        <v>1.9166666666666667</v>
      </c>
      <c r="M5" s="144">
        <v>1.9166666666666667</v>
      </c>
      <c r="N5" s="53"/>
    </row>
    <row r="6" spans="1:15" x14ac:dyDescent="0.25">
      <c r="A6" s="107" t="s">
        <v>4</v>
      </c>
      <c r="B6" s="144">
        <v>1.25</v>
      </c>
      <c r="C6" s="144">
        <v>1.5</v>
      </c>
      <c r="D6" s="144">
        <v>1.5833333333333333</v>
      </c>
      <c r="E6" s="144">
        <v>1.75</v>
      </c>
      <c r="F6" s="144">
        <v>1.75</v>
      </c>
      <c r="G6" s="144">
        <v>1.9166666666666667</v>
      </c>
      <c r="H6" s="144">
        <v>1.9166666666666667</v>
      </c>
      <c r="I6" s="144">
        <v>2</v>
      </c>
      <c r="J6" s="144">
        <v>2</v>
      </c>
      <c r="K6" s="144">
        <f>AVERAGE(Table1527[[#This Row],[Feb.
2020]:[Jan.
2020]])</f>
        <v>1.5</v>
      </c>
      <c r="L6" s="144">
        <v>1.8333333333333333</v>
      </c>
      <c r="M6" s="144">
        <v>1.6666666666666667</v>
      </c>
      <c r="N6" s="53"/>
    </row>
    <row r="7" spans="1:15" x14ac:dyDescent="0.25">
      <c r="A7" s="107" t="s">
        <v>5</v>
      </c>
      <c r="B7" s="144">
        <v>1.25</v>
      </c>
      <c r="C7" s="144">
        <v>1.3333333333333333</v>
      </c>
      <c r="D7" s="144">
        <v>1.4166666666666667</v>
      </c>
      <c r="E7" s="144">
        <v>1.4166666666666667</v>
      </c>
      <c r="F7" s="144">
        <v>1.4166666666666667</v>
      </c>
      <c r="G7" s="144">
        <v>1.5</v>
      </c>
      <c r="H7" s="144">
        <v>1.5833333333333333</v>
      </c>
      <c r="I7" s="144">
        <v>2.5</v>
      </c>
      <c r="J7" s="144">
        <v>1.5</v>
      </c>
      <c r="K7" s="144">
        <f>AVERAGE(Table1527[[#This Row],[Feb.
2020]:[Jan.
2020]])</f>
        <v>1.5</v>
      </c>
      <c r="L7" s="144">
        <v>1.75</v>
      </c>
      <c r="M7" s="144">
        <v>1.75</v>
      </c>
      <c r="N7" s="53"/>
    </row>
    <row r="8" spans="1:15" x14ac:dyDescent="0.25">
      <c r="A8" s="107" t="s">
        <v>6</v>
      </c>
      <c r="B8" s="144">
        <v>2.1666666666666665</v>
      </c>
      <c r="C8" s="144">
        <v>2.4166666666666665</v>
      </c>
      <c r="D8" s="144">
        <v>2.5833333333333335</v>
      </c>
      <c r="E8" s="144">
        <v>2.5833333333333335</v>
      </c>
      <c r="F8" s="144">
        <v>2.5833333333333335</v>
      </c>
      <c r="G8" s="144">
        <v>2.75</v>
      </c>
      <c r="H8" s="144">
        <v>2.75</v>
      </c>
      <c r="I8" s="144">
        <v>2.75</v>
      </c>
      <c r="J8" s="144">
        <v>2.75</v>
      </c>
      <c r="K8" s="144">
        <f>AVERAGE(Table1527[[#This Row],[Feb.
2020]:[Jan.
2020]])</f>
        <v>3</v>
      </c>
      <c r="L8" s="144">
        <v>3</v>
      </c>
      <c r="M8" s="144">
        <v>3</v>
      </c>
      <c r="N8" s="53"/>
    </row>
    <row r="9" spans="1:15" x14ac:dyDescent="0.25">
      <c r="A9" s="107" t="s">
        <v>7</v>
      </c>
      <c r="B9" s="144">
        <v>2.1666666666666665</v>
      </c>
      <c r="C9" s="144">
        <v>2.25</v>
      </c>
      <c r="D9" s="144">
        <v>2.5</v>
      </c>
      <c r="E9" s="144">
        <v>2.5833333333333335</v>
      </c>
      <c r="F9" s="144">
        <v>2.5833333333333335</v>
      </c>
      <c r="G9" s="144">
        <v>2.3333333333333335</v>
      </c>
      <c r="H9" s="144">
        <v>1.8333333333333333</v>
      </c>
      <c r="I9" s="144">
        <v>1.6666666666666667</v>
      </c>
      <c r="J9" s="144">
        <v>1.75</v>
      </c>
      <c r="K9" s="144">
        <f>AVERAGE(Table1527[[#This Row],[Feb.
2020]:[Jan.
2020]])</f>
        <v>3</v>
      </c>
      <c r="L9" s="144">
        <v>1.8333333333333333</v>
      </c>
      <c r="M9" s="144">
        <v>1.9166666666666667</v>
      </c>
      <c r="N9" s="53"/>
    </row>
    <row r="10" spans="1:15" x14ac:dyDescent="0.25">
      <c r="A10" s="107" t="s">
        <v>8</v>
      </c>
      <c r="B10" s="144">
        <v>0.16666666666666666</v>
      </c>
      <c r="C10" s="144">
        <v>0.25</v>
      </c>
      <c r="D10" s="144">
        <v>0.41666666666666669</v>
      </c>
      <c r="E10" s="144">
        <v>0.5</v>
      </c>
      <c r="F10" s="144">
        <v>0.58333333333333337</v>
      </c>
      <c r="G10" s="144">
        <v>0.58333333333333337</v>
      </c>
      <c r="H10" s="144">
        <v>0.83333333333333337</v>
      </c>
      <c r="I10" s="144">
        <v>0.91666666666666663</v>
      </c>
      <c r="J10" s="144">
        <v>0.91666666666666663</v>
      </c>
      <c r="K10" s="144">
        <f>AVERAGE(Table1527[[#This Row],[Feb.
2020]:[Jan.
2020]])</f>
        <v>1</v>
      </c>
      <c r="L10" s="144">
        <v>1.0833333333333333</v>
      </c>
      <c r="M10" s="144">
        <v>1.0833333333333333</v>
      </c>
      <c r="N10" s="53"/>
    </row>
    <row r="11" spans="1:15" x14ac:dyDescent="0.25">
      <c r="A11" s="107" t="s">
        <v>9</v>
      </c>
      <c r="B11" s="144">
        <v>2.3333333333333335</v>
      </c>
      <c r="C11" s="144">
        <v>2.3333333333333335</v>
      </c>
      <c r="D11" s="144">
        <v>2.9166666666666665</v>
      </c>
      <c r="E11" s="144">
        <v>3.0833333333333335</v>
      </c>
      <c r="F11" s="144">
        <v>3.25</v>
      </c>
      <c r="G11" s="144">
        <v>3.4166666666666665</v>
      </c>
      <c r="H11" s="144">
        <v>3.4166666666666665</v>
      </c>
      <c r="I11" s="144">
        <v>3.3333333333333335</v>
      </c>
      <c r="J11" s="144">
        <v>3.3333333333333335</v>
      </c>
      <c r="K11" s="144">
        <f>AVERAGE(Table1527[[#This Row],[Feb.
2020]:[Jan.
2020]])</f>
        <v>1</v>
      </c>
      <c r="L11" s="144">
        <v>1.25</v>
      </c>
      <c r="M11" s="144">
        <v>1.25</v>
      </c>
      <c r="N11" s="53"/>
    </row>
    <row r="12" spans="1:15" x14ac:dyDescent="0.25">
      <c r="A12" s="107" t="s">
        <v>445</v>
      </c>
      <c r="B12" s="144">
        <v>0</v>
      </c>
      <c r="C12" s="144">
        <v>0</v>
      </c>
      <c r="D12" s="144">
        <v>8.3333333333333329E-2</v>
      </c>
      <c r="E12" s="144">
        <v>8.3333333333333329E-2</v>
      </c>
      <c r="F12" s="144">
        <v>8.3333333333333329E-2</v>
      </c>
      <c r="G12" s="144">
        <v>8.3333333333333329E-2</v>
      </c>
      <c r="H12" s="144">
        <v>8.3333333333333329E-2</v>
      </c>
      <c r="I12" s="144">
        <v>0.16666666666666666</v>
      </c>
      <c r="J12" s="144">
        <v>0.16666666666666666</v>
      </c>
      <c r="K12" s="144">
        <f>AVERAGE(Table1527[[#This Row],[Feb.
2020]:[Jan.
2020]])</f>
        <v>0.5</v>
      </c>
      <c r="L12" s="144">
        <v>0.25</v>
      </c>
      <c r="M12" s="144">
        <v>0.25</v>
      </c>
      <c r="N12" s="53"/>
    </row>
    <row r="13" spans="1:15" x14ac:dyDescent="0.25">
      <c r="A13" s="107" t="s">
        <v>11</v>
      </c>
      <c r="B13" s="144">
        <v>0.16666666666666666</v>
      </c>
      <c r="C13" s="144">
        <v>0.33333333333333331</v>
      </c>
      <c r="D13" s="144">
        <v>0.33333333333333331</v>
      </c>
      <c r="E13" s="144">
        <v>0.41666666666666669</v>
      </c>
      <c r="F13" s="144">
        <v>0.41666666666666669</v>
      </c>
      <c r="G13" s="144">
        <v>0.41666666666666669</v>
      </c>
      <c r="H13" s="144">
        <v>0.25</v>
      </c>
      <c r="I13" s="144">
        <v>0.5</v>
      </c>
      <c r="J13" s="144">
        <v>0.58333333333333337</v>
      </c>
      <c r="K13" s="144">
        <f>AVERAGE(Table1527[[#This Row],[Feb.
2020]:[Jan.
2020]])</f>
        <v>1.5</v>
      </c>
      <c r="L13" s="144">
        <v>0.83333333333333337</v>
      </c>
      <c r="M13" s="144">
        <v>0.83333333333333337</v>
      </c>
      <c r="N13" s="53"/>
    </row>
    <row r="14" spans="1:15" x14ac:dyDescent="0.25">
      <c r="A14" s="107" t="s">
        <v>12</v>
      </c>
      <c r="B14" s="144">
        <v>3.4166666666666665</v>
      </c>
      <c r="C14" s="144">
        <v>3.3333333333333335</v>
      </c>
      <c r="D14" s="144">
        <v>4.25</v>
      </c>
      <c r="E14" s="144">
        <v>5.25</v>
      </c>
      <c r="F14" s="144">
        <v>5.083333333333333</v>
      </c>
      <c r="G14" s="144">
        <v>7</v>
      </c>
      <c r="H14" s="144">
        <v>6.833333333333333</v>
      </c>
      <c r="I14" s="144">
        <v>6.916666666666667</v>
      </c>
      <c r="J14" s="144">
        <v>6.833333333333333</v>
      </c>
      <c r="K14" s="144">
        <f>AVERAGE(Table1527[[#This Row],[Feb.
2020]:[Jan.
2020]])</f>
        <v>2</v>
      </c>
      <c r="L14" s="144">
        <v>6.416666666666667</v>
      </c>
      <c r="M14" s="144">
        <v>6.083333333333333</v>
      </c>
      <c r="N14" s="53"/>
    </row>
    <row r="15" spans="1:15" x14ac:dyDescent="0.25">
      <c r="A15" s="239" t="s">
        <v>13</v>
      </c>
      <c r="B15" s="145">
        <v>2.25</v>
      </c>
      <c r="C15" s="145">
        <v>2.8333333333333335</v>
      </c>
      <c r="D15" s="145">
        <v>3</v>
      </c>
      <c r="E15" s="145">
        <v>3</v>
      </c>
      <c r="F15" s="145">
        <v>3.6666666666666665</v>
      </c>
      <c r="G15" s="145">
        <v>3.6666666666666665</v>
      </c>
      <c r="H15" s="145">
        <v>3.9166666666666665</v>
      </c>
      <c r="I15" s="145">
        <v>3.6666666666666665</v>
      </c>
      <c r="J15" s="145">
        <v>3.25</v>
      </c>
      <c r="K15" s="145">
        <f>AVERAGE(Table1527[[#This Row],[Feb.
2020]:[Jan.
2020]])</f>
        <v>1</v>
      </c>
      <c r="L15" s="145">
        <v>3</v>
      </c>
      <c r="M15" s="145">
        <v>2.75</v>
      </c>
      <c r="N15" s="53"/>
    </row>
    <row r="16" spans="1:15" x14ac:dyDescent="0.25">
      <c r="A16" s="104"/>
      <c r="B16" s="6"/>
      <c r="C16" s="6"/>
      <c r="D16" s="105"/>
      <c r="E16" s="105"/>
      <c r="F16" s="105"/>
      <c r="G16" s="105"/>
      <c r="H16" s="105"/>
      <c r="I16" s="105"/>
      <c r="J16" s="105"/>
      <c r="K16" s="105"/>
      <c r="L16" s="105"/>
      <c r="M16" s="105"/>
      <c r="O16" s="53"/>
    </row>
    <row r="17" spans="1:14" ht="30" x14ac:dyDescent="0.25">
      <c r="A17" s="227" t="s">
        <v>99</v>
      </c>
      <c r="B17" s="238" t="s">
        <v>121</v>
      </c>
      <c r="C17" s="238" t="s">
        <v>120</v>
      </c>
      <c r="D17" s="124" t="s">
        <v>181</v>
      </c>
      <c r="E17" s="124" t="s">
        <v>218</v>
      </c>
      <c r="F17" s="124" t="s">
        <v>221</v>
      </c>
      <c r="G17" s="124" t="s">
        <v>275</v>
      </c>
      <c r="H17" s="124" t="s">
        <v>313</v>
      </c>
      <c r="I17" s="124" t="s">
        <v>316</v>
      </c>
      <c r="J17" s="124" t="s">
        <v>369</v>
      </c>
      <c r="K17" s="57" t="s">
        <v>377</v>
      </c>
      <c r="L17" s="57" t="s">
        <v>406</v>
      </c>
      <c r="M17" s="57" t="s">
        <v>443</v>
      </c>
      <c r="N17" s="53"/>
    </row>
    <row r="18" spans="1:14" x14ac:dyDescent="0.25">
      <c r="A18" s="228" t="s">
        <v>95</v>
      </c>
      <c r="B18" s="144">
        <v>1.5833333333333333</v>
      </c>
      <c r="C18" s="144">
        <v>1.5</v>
      </c>
      <c r="D18" s="144">
        <v>1.5</v>
      </c>
      <c r="E18" s="144">
        <v>1.5833333333333333</v>
      </c>
      <c r="F18" s="144">
        <v>1.75</v>
      </c>
      <c r="G18" s="144">
        <v>1.75</v>
      </c>
      <c r="H18" s="144">
        <v>1.5833333333333333</v>
      </c>
      <c r="I18" s="144">
        <v>1.3333333333333333</v>
      </c>
      <c r="J18" s="144">
        <v>1.1666666666666667</v>
      </c>
      <c r="K18" s="144">
        <f>AVERAGE(Table14628[[#This Row],[Feb.
2020]:[Jan.
2020]])</f>
        <v>2.5</v>
      </c>
      <c r="L18" s="144">
        <v>1.4166666666666667</v>
      </c>
      <c r="M18" s="144">
        <v>1.4166666666666667</v>
      </c>
      <c r="N18" s="53"/>
    </row>
    <row r="19" spans="1:14" x14ac:dyDescent="0.25">
      <c r="A19" s="228" t="s">
        <v>96</v>
      </c>
      <c r="B19" s="144">
        <v>1.5833333333333333</v>
      </c>
      <c r="C19" s="144">
        <v>1.5833333333333333</v>
      </c>
      <c r="D19" s="144">
        <v>1.5833333333333333</v>
      </c>
      <c r="E19" s="144">
        <v>1.6666666666666667</v>
      </c>
      <c r="F19" s="144">
        <v>1.8333333333333333</v>
      </c>
      <c r="G19" s="144">
        <v>1.9166666666666667</v>
      </c>
      <c r="H19" s="144">
        <v>2</v>
      </c>
      <c r="I19" s="144">
        <v>2</v>
      </c>
      <c r="J19" s="144">
        <v>2.1666666666666665</v>
      </c>
      <c r="K19" s="144">
        <f>AVERAGE(Table14628[[#This Row],[Feb.
2020]:[Jan.
2020]])</f>
        <v>3.5</v>
      </c>
      <c r="L19" s="144">
        <v>2.4166666666666665</v>
      </c>
      <c r="M19" s="144">
        <v>2.4166666666666665</v>
      </c>
      <c r="N19" s="53"/>
    </row>
    <row r="20" spans="1:14" x14ac:dyDescent="0.25">
      <c r="A20" s="228" t="s">
        <v>97</v>
      </c>
      <c r="B20" s="144">
        <v>0.5</v>
      </c>
      <c r="C20" s="144">
        <v>0.58333333333333337</v>
      </c>
      <c r="D20" s="144">
        <v>0.66666666666666663</v>
      </c>
      <c r="E20" s="144">
        <v>0.66666666666666663</v>
      </c>
      <c r="F20" s="144">
        <v>0.75</v>
      </c>
      <c r="G20" s="144">
        <v>0.66666666666666663</v>
      </c>
      <c r="H20" s="144">
        <v>0.66666666666666663</v>
      </c>
      <c r="I20" s="144">
        <v>0.75</v>
      </c>
      <c r="J20" s="144">
        <v>0.83333333333333337</v>
      </c>
      <c r="K20" s="144">
        <f>AVERAGE(Table14628[[#This Row],[Feb.
2020]:[Jan.
2020]])</f>
        <v>1</v>
      </c>
      <c r="L20" s="144">
        <v>1</v>
      </c>
      <c r="M20" s="144">
        <v>0.91666666666666663</v>
      </c>
      <c r="N20" s="53"/>
    </row>
    <row r="21" spans="1:14" x14ac:dyDescent="0.25">
      <c r="A21" s="228" t="s">
        <v>98</v>
      </c>
      <c r="B21" s="144">
        <v>1.75</v>
      </c>
      <c r="C21" s="144">
        <v>2</v>
      </c>
      <c r="D21" s="144">
        <v>2.0833333333333335</v>
      </c>
      <c r="E21" s="144">
        <v>2.0833333333333335</v>
      </c>
      <c r="F21" s="144">
        <v>2.3333333333333335</v>
      </c>
      <c r="G21" s="144">
        <v>2.5</v>
      </c>
      <c r="H21" s="144">
        <v>2.5</v>
      </c>
      <c r="I21" s="144">
        <v>2.5833333333333335</v>
      </c>
      <c r="J21" s="144">
        <v>2.5</v>
      </c>
      <c r="K21" s="144">
        <f>AVERAGE(Table14628[[#This Row],[Feb.
2020]:[Jan.
2020]])</f>
        <v>1.5</v>
      </c>
      <c r="L21" s="144">
        <v>2.1666666666666665</v>
      </c>
      <c r="M21" s="144">
        <v>2.1666666666666665</v>
      </c>
      <c r="N21" s="53"/>
    </row>
    <row r="22" spans="1:14" x14ac:dyDescent="0.25">
      <c r="A22" s="228" t="s">
        <v>246</v>
      </c>
      <c r="B22" s="144">
        <v>0.5</v>
      </c>
      <c r="C22" s="144">
        <v>0.5</v>
      </c>
      <c r="D22" s="144">
        <v>0.5</v>
      </c>
      <c r="E22" s="144">
        <v>0.5</v>
      </c>
      <c r="F22" s="144">
        <v>0.5</v>
      </c>
      <c r="G22" s="144">
        <v>0.5</v>
      </c>
      <c r="H22" s="144">
        <v>0.5</v>
      </c>
      <c r="I22" s="144">
        <v>0.5</v>
      </c>
      <c r="J22" s="144">
        <v>0.5</v>
      </c>
      <c r="K22" s="144">
        <f>AVERAGE(Table14628[[#This Row],[Feb.
2020]:[Jan.
2020]])</f>
        <v>0.5</v>
      </c>
      <c r="L22" s="144">
        <v>0.33333333333333331</v>
      </c>
      <c r="M22" s="144">
        <v>0.25</v>
      </c>
      <c r="N22" s="53"/>
    </row>
    <row r="23" spans="1:14" x14ac:dyDescent="0.25">
      <c r="A23" s="107" t="s">
        <v>2</v>
      </c>
      <c r="B23" s="144">
        <v>3.1666666666666665</v>
      </c>
      <c r="C23" s="144">
        <v>3.5833333333333335</v>
      </c>
      <c r="D23" s="144">
        <v>3.6666666666666665</v>
      </c>
      <c r="E23" s="144">
        <v>3.75</v>
      </c>
      <c r="F23" s="144">
        <v>3.9166666666666665</v>
      </c>
      <c r="G23" s="144">
        <v>4.166666666666667</v>
      </c>
      <c r="H23" s="144">
        <v>4.25</v>
      </c>
      <c r="I23" s="144">
        <v>4.25</v>
      </c>
      <c r="J23" s="144">
        <v>4.166666666666667</v>
      </c>
      <c r="K23" s="144">
        <f>AVERAGE(Table14628[[#This Row],[Feb.
2020]:[Jan.
2020]])</f>
        <v>4</v>
      </c>
      <c r="L23" s="144">
        <v>4.25</v>
      </c>
      <c r="M23" s="144">
        <v>4.333333333333333</v>
      </c>
      <c r="N23" s="53"/>
    </row>
    <row r="24" spans="1:14" x14ac:dyDescent="0.25">
      <c r="A24" s="107" t="s">
        <v>3</v>
      </c>
      <c r="B24" s="144">
        <v>3.8333333333333335</v>
      </c>
      <c r="C24" s="144">
        <v>3.75</v>
      </c>
      <c r="D24" s="144">
        <v>3.5833333333333335</v>
      </c>
      <c r="E24" s="144">
        <v>3.8333333333333335</v>
      </c>
      <c r="F24" s="144">
        <v>4</v>
      </c>
      <c r="G24" s="144">
        <v>4.333333333333333</v>
      </c>
      <c r="H24" s="144">
        <v>4.166666666666667</v>
      </c>
      <c r="I24" s="144">
        <v>4</v>
      </c>
      <c r="J24" s="144">
        <v>4</v>
      </c>
      <c r="K24" s="144">
        <f>AVERAGE(Table14628[[#This Row],[Feb.
2020]:[Jan.
2020]])</f>
        <v>7.5</v>
      </c>
      <c r="L24" s="144">
        <v>4.666666666666667</v>
      </c>
      <c r="M24" s="144">
        <v>4.75</v>
      </c>
      <c r="N24" s="53"/>
    </row>
    <row r="25" spans="1:14" x14ac:dyDescent="0.25">
      <c r="A25" s="107" t="s">
        <v>4</v>
      </c>
      <c r="B25" s="144">
        <v>0.91666666666666663</v>
      </c>
      <c r="C25" s="144">
        <v>1.75</v>
      </c>
      <c r="D25" s="144">
        <v>2.0833333333333335</v>
      </c>
      <c r="E25" s="144">
        <v>3.3333333333333335</v>
      </c>
      <c r="F25" s="144">
        <v>3.5833333333333335</v>
      </c>
      <c r="G25" s="144">
        <v>3.5833333333333335</v>
      </c>
      <c r="H25" s="144">
        <v>3.6666666666666665</v>
      </c>
      <c r="I25" s="144">
        <v>3.9166666666666665</v>
      </c>
      <c r="J25" s="144">
        <v>4.083333333333333</v>
      </c>
      <c r="K25" s="144">
        <f>AVERAGE(Table14628[[#This Row],[Feb.
2020]:[Jan.
2020]])</f>
        <v>3.5</v>
      </c>
      <c r="L25" s="144">
        <v>4.083333333333333</v>
      </c>
      <c r="M25" s="144">
        <v>3.8333333333333335</v>
      </c>
      <c r="N25" s="53"/>
    </row>
    <row r="26" spans="1:14" x14ac:dyDescent="0.25">
      <c r="A26" s="107" t="s">
        <v>5</v>
      </c>
      <c r="B26" s="144">
        <v>1.4166666666666667</v>
      </c>
      <c r="C26" s="144">
        <v>1.3333333333333333</v>
      </c>
      <c r="D26" s="144">
        <v>1.3333333333333333</v>
      </c>
      <c r="E26" s="144">
        <v>1.3333333333333333</v>
      </c>
      <c r="F26" s="144">
        <v>1.3333333333333333</v>
      </c>
      <c r="G26" s="144">
        <v>1.3333333333333333</v>
      </c>
      <c r="H26" s="144">
        <v>1.4166666666666667</v>
      </c>
      <c r="I26" s="144">
        <v>2.3333333333333335</v>
      </c>
      <c r="J26" s="144">
        <v>1.3333333333333333</v>
      </c>
      <c r="K26" s="144">
        <f>AVERAGE(Table14628[[#This Row],[Feb.
2020]:[Jan.
2020]])</f>
        <v>1.5</v>
      </c>
      <c r="L26" s="144">
        <v>1.5833333333333333</v>
      </c>
      <c r="M26" s="144">
        <v>1.5</v>
      </c>
      <c r="N26" s="53"/>
    </row>
    <row r="27" spans="1:14" x14ac:dyDescent="0.25">
      <c r="A27" s="107" t="s">
        <v>6</v>
      </c>
      <c r="B27" s="144">
        <v>1.8333333333333333</v>
      </c>
      <c r="C27" s="144">
        <v>1.75</v>
      </c>
      <c r="D27" s="144">
        <v>1.6666666666666667</v>
      </c>
      <c r="E27" s="144">
        <v>1.6666666666666667</v>
      </c>
      <c r="F27" s="144">
        <v>1.75</v>
      </c>
      <c r="G27" s="144">
        <v>1.75</v>
      </c>
      <c r="H27" s="144">
        <v>1.75</v>
      </c>
      <c r="I27" s="144">
        <v>1.75</v>
      </c>
      <c r="J27" s="144">
        <v>1.75</v>
      </c>
      <c r="K27" s="144">
        <f>AVERAGE(Table14628[[#This Row],[Feb.
2020]:[Jan.
2020]])</f>
        <v>3</v>
      </c>
      <c r="L27" s="144">
        <v>2</v>
      </c>
      <c r="M27" s="144">
        <v>2</v>
      </c>
      <c r="N27" s="53"/>
    </row>
    <row r="28" spans="1:14" x14ac:dyDescent="0.25">
      <c r="A28" s="107" t="s">
        <v>7</v>
      </c>
      <c r="B28" s="144">
        <v>0</v>
      </c>
      <c r="C28" s="144">
        <v>0</v>
      </c>
      <c r="D28" s="144">
        <v>0</v>
      </c>
      <c r="E28" s="144">
        <v>0</v>
      </c>
      <c r="F28" s="144">
        <v>0</v>
      </c>
      <c r="G28" s="144">
        <v>0</v>
      </c>
      <c r="H28" s="144">
        <v>0</v>
      </c>
      <c r="I28" s="144">
        <v>0</v>
      </c>
      <c r="J28" s="144">
        <v>0</v>
      </c>
      <c r="K28" s="144">
        <f>AVERAGE(Table14628[[#This Row],[Feb.
2020]:[Jan.
2020]])</f>
        <v>0</v>
      </c>
      <c r="L28" s="144">
        <v>0</v>
      </c>
      <c r="M28" s="144">
        <v>0</v>
      </c>
      <c r="N28" s="53"/>
    </row>
    <row r="29" spans="1:14" x14ac:dyDescent="0.25">
      <c r="A29" s="107" t="s">
        <v>8</v>
      </c>
      <c r="B29" s="144">
        <v>8.3333333333333329E-2</v>
      </c>
      <c r="C29" s="144">
        <v>8.3333333333333329E-2</v>
      </c>
      <c r="D29" s="144">
        <v>8.3333333333333329E-2</v>
      </c>
      <c r="E29" s="144">
        <v>8.3333333333333329E-2</v>
      </c>
      <c r="F29" s="144">
        <v>0.16666666666666666</v>
      </c>
      <c r="G29" s="144">
        <v>0.16666666666666666</v>
      </c>
      <c r="H29" s="144">
        <v>0.16666666666666666</v>
      </c>
      <c r="I29" s="144">
        <v>0.33333333333333331</v>
      </c>
      <c r="J29" s="144">
        <v>0.33333333333333331</v>
      </c>
      <c r="K29" s="144">
        <f>AVERAGE(Table14628[[#This Row],[Feb.
2020]:[Jan.
2020]])</f>
        <v>0.5</v>
      </c>
      <c r="L29" s="144">
        <v>0.41666666666666669</v>
      </c>
      <c r="M29" s="144">
        <v>0.41666666666666669</v>
      </c>
      <c r="N29" s="53"/>
    </row>
    <row r="30" spans="1:14" x14ac:dyDescent="0.25">
      <c r="A30" s="107" t="s">
        <v>9</v>
      </c>
      <c r="B30" s="144">
        <v>0</v>
      </c>
      <c r="C30" s="144">
        <v>0</v>
      </c>
      <c r="D30" s="144">
        <v>0</v>
      </c>
      <c r="E30" s="144">
        <v>0</v>
      </c>
      <c r="F30" s="144">
        <v>0</v>
      </c>
      <c r="G30" s="144">
        <v>0</v>
      </c>
      <c r="H30" s="144">
        <v>0</v>
      </c>
      <c r="I30" s="144">
        <v>0</v>
      </c>
      <c r="J30" s="144">
        <v>0</v>
      </c>
      <c r="K30" s="144">
        <f>AVERAGE(Table14628[[#This Row],[Feb.
2020]:[Jan.
2020]])</f>
        <v>4.5</v>
      </c>
      <c r="L30" s="144">
        <v>0.75</v>
      </c>
      <c r="M30" s="144">
        <v>0.75</v>
      </c>
      <c r="N30" s="53"/>
    </row>
    <row r="31" spans="1:14" x14ac:dyDescent="0.25">
      <c r="A31" s="107" t="s">
        <v>445</v>
      </c>
      <c r="B31" s="144">
        <v>8.3333333333333329E-2</v>
      </c>
      <c r="C31" s="144">
        <v>8.3333333333333329E-2</v>
      </c>
      <c r="D31" s="144">
        <v>8.3333333333333329E-2</v>
      </c>
      <c r="E31" s="144">
        <v>8.3333333333333329E-2</v>
      </c>
      <c r="F31" s="144">
        <v>8.3333333333333329E-2</v>
      </c>
      <c r="G31" s="144">
        <v>8.3333333333333329E-2</v>
      </c>
      <c r="H31" s="144">
        <v>0.16666666666666666</v>
      </c>
      <c r="I31" s="144">
        <v>0.16666666666666666</v>
      </c>
      <c r="J31" s="144">
        <v>0.16666666666666666</v>
      </c>
      <c r="K31" s="144">
        <f>AVERAGE(Table14628[[#This Row],[Feb.
2020]:[Jan.
2020]])</f>
        <v>0</v>
      </c>
      <c r="L31" s="144">
        <v>8.3333333333333329E-2</v>
      </c>
      <c r="M31" s="144">
        <v>0.16666666666666666</v>
      </c>
      <c r="N31" s="53"/>
    </row>
    <row r="32" spans="1:14" x14ac:dyDescent="0.25">
      <c r="A32" s="107" t="s">
        <v>11</v>
      </c>
      <c r="B32" s="144">
        <v>0</v>
      </c>
      <c r="C32" s="144">
        <v>0</v>
      </c>
      <c r="D32" s="144">
        <v>0</v>
      </c>
      <c r="E32" s="144">
        <v>0</v>
      </c>
      <c r="F32" s="144">
        <v>0</v>
      </c>
      <c r="G32" s="144">
        <v>0</v>
      </c>
      <c r="H32" s="144">
        <v>0</v>
      </c>
      <c r="I32" s="144">
        <v>0</v>
      </c>
      <c r="J32" s="144">
        <v>0</v>
      </c>
      <c r="K32" s="144">
        <f>AVERAGE(Table14628[[#This Row],[Feb.
2020]:[Jan.
2020]])</f>
        <v>0</v>
      </c>
      <c r="L32" s="144">
        <v>0</v>
      </c>
      <c r="M32" s="144">
        <v>0</v>
      </c>
      <c r="N32" s="53"/>
    </row>
    <row r="33" spans="1:14" x14ac:dyDescent="0.25">
      <c r="A33" s="107" t="s">
        <v>12</v>
      </c>
      <c r="B33" s="144">
        <v>0.33333333333333331</v>
      </c>
      <c r="C33" s="144">
        <v>0.16666666666666666</v>
      </c>
      <c r="D33" s="144">
        <v>0.16666666666666666</v>
      </c>
      <c r="E33" s="144">
        <v>0.16666666666666666</v>
      </c>
      <c r="F33" s="144">
        <v>0.33333333333333331</v>
      </c>
      <c r="G33" s="144">
        <v>2.0833333333333335</v>
      </c>
      <c r="H33" s="144">
        <v>2.25</v>
      </c>
      <c r="I33" s="144">
        <v>2.6666666666666665</v>
      </c>
      <c r="J33" s="144">
        <v>2.6666666666666665</v>
      </c>
      <c r="K33" s="144">
        <f>AVERAGE(Table14628[[#This Row],[Feb.
2020]:[Jan.
2020]])</f>
        <v>5</v>
      </c>
      <c r="L33" s="144">
        <v>3.5</v>
      </c>
      <c r="M33" s="144">
        <v>3.4166666666666665</v>
      </c>
      <c r="N33" s="53"/>
    </row>
    <row r="34" spans="1:14" x14ac:dyDescent="0.25">
      <c r="A34" s="239" t="s">
        <v>13</v>
      </c>
      <c r="B34" s="145">
        <v>8.3333333333333329E-2</v>
      </c>
      <c r="C34" s="145">
        <v>8.3333333333333329E-2</v>
      </c>
      <c r="D34" s="145">
        <v>8.3333333333333329E-2</v>
      </c>
      <c r="E34" s="145">
        <v>8.3333333333333329E-2</v>
      </c>
      <c r="F34" s="145">
        <v>0.16666666666666666</v>
      </c>
      <c r="G34" s="145">
        <v>0.33333333333333331</v>
      </c>
      <c r="H34" s="145">
        <v>0.5</v>
      </c>
      <c r="I34" s="145">
        <v>0.5</v>
      </c>
      <c r="J34" s="145">
        <v>0.66666666666666663</v>
      </c>
      <c r="K34" s="145">
        <f>AVERAGE(Table14628[[#This Row],[Feb.
2020]:[Jan.
2020]])</f>
        <v>2</v>
      </c>
      <c r="L34" s="145">
        <v>1</v>
      </c>
      <c r="M34" s="145">
        <v>1</v>
      </c>
      <c r="N34" s="53"/>
    </row>
  </sheetData>
  <mergeCells count="1">
    <mergeCell ref="B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E18" sqref="E18"/>
    </sheetView>
  </sheetViews>
  <sheetFormatPr defaultRowHeight="15" x14ac:dyDescent="0.25"/>
  <cols>
    <col min="1" max="1" width="88.7109375" customWidth="1"/>
  </cols>
  <sheetData>
    <row r="1" spans="1:1" ht="24" customHeight="1" x14ac:dyDescent="0.35">
      <c r="A1" s="49" t="s">
        <v>147</v>
      </c>
    </row>
    <row r="2" spans="1:1" ht="24" customHeight="1" x14ac:dyDescent="0.25">
      <c r="A2" t="s">
        <v>148</v>
      </c>
    </row>
    <row r="3" spans="1:1" ht="24" customHeight="1" x14ac:dyDescent="0.25">
      <c r="A3" t="s">
        <v>149</v>
      </c>
    </row>
    <row r="4" spans="1:1" ht="24" customHeight="1" x14ac:dyDescent="0.25">
      <c r="A4" t="s">
        <v>150</v>
      </c>
    </row>
    <row r="5" spans="1:1" ht="24" customHeight="1" x14ac:dyDescent="0.25">
      <c r="A5" t="s">
        <v>151</v>
      </c>
    </row>
    <row r="6" spans="1:1" ht="24" customHeight="1" x14ac:dyDescent="0.25">
      <c r="A6" t="s">
        <v>152</v>
      </c>
    </row>
    <row r="7" spans="1:1" ht="24" customHeight="1" x14ac:dyDescent="0.25">
      <c r="A7" t="s">
        <v>153</v>
      </c>
    </row>
    <row r="8" spans="1:1" ht="24" customHeight="1" x14ac:dyDescent="0.25">
      <c r="A8" t="s">
        <v>154</v>
      </c>
    </row>
    <row r="9" spans="1:1" ht="24" customHeight="1" x14ac:dyDescent="0.25">
      <c r="A9" t="s">
        <v>155</v>
      </c>
    </row>
    <row r="10" spans="1:1" ht="24" customHeight="1" x14ac:dyDescent="0.25">
      <c r="A10" t="s">
        <v>156</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topLeftCell="A33" workbookViewId="0">
      <selection activeCell="U54" sqref="U54"/>
    </sheetView>
  </sheetViews>
  <sheetFormatPr defaultRowHeight="15" x14ac:dyDescent="0.25"/>
  <cols>
    <col min="1" max="1" width="1.7109375" customWidth="1"/>
    <col min="10" max="10" width="3.85546875" customWidth="1"/>
  </cols>
  <sheetData>
    <row r="1" spans="5:15" ht="31.9" customHeight="1" x14ac:dyDescent="0.4">
      <c r="E1" s="135"/>
      <c r="F1" s="135"/>
      <c r="G1" s="135"/>
      <c r="H1" s="135"/>
      <c r="I1" s="135"/>
      <c r="J1" s="136" t="s">
        <v>345</v>
      </c>
      <c r="K1" s="135"/>
      <c r="L1" s="135"/>
      <c r="M1" s="135"/>
      <c r="N1" s="135"/>
      <c r="O1" s="135"/>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P34"/>
  <sheetViews>
    <sheetView tabSelected="1" workbookViewId="0">
      <selection activeCell="R18" sqref="R18"/>
    </sheetView>
  </sheetViews>
  <sheetFormatPr defaultRowHeight="15" x14ac:dyDescent="0.25"/>
  <cols>
    <col min="1" max="1" width="31.28515625" customWidth="1"/>
    <col min="2" max="2" width="7.42578125" style="3" customWidth="1"/>
    <col min="3" max="3" width="7" style="3" customWidth="1"/>
    <col min="4" max="4" width="7.28515625" style="3" customWidth="1"/>
    <col min="5" max="5" width="7.7109375" style="3" customWidth="1"/>
    <col min="6" max="7" width="7.28515625" style="3" bestFit="1" customWidth="1"/>
    <col min="8" max="12" width="6.5703125" style="3" customWidth="1"/>
    <col min="13" max="13" width="7.7109375" style="3" customWidth="1"/>
    <col min="14" max="14" width="8.42578125" style="48" customWidth="1"/>
    <col min="15" max="15" width="9.7109375" style="48" customWidth="1"/>
    <col min="16" max="16" width="9.42578125" style="48" customWidth="1"/>
  </cols>
  <sheetData>
    <row r="1" spans="1:16" ht="5.65" customHeight="1" x14ac:dyDescent="0.25">
      <c r="A1" s="5"/>
      <c r="B1" s="6"/>
      <c r="C1" s="6"/>
      <c r="D1" s="6"/>
      <c r="E1" s="6"/>
      <c r="F1" s="6"/>
      <c r="G1" s="6"/>
      <c r="H1" s="6"/>
      <c r="I1" s="6"/>
      <c r="J1" s="6"/>
      <c r="K1" s="6"/>
      <c r="L1" s="6"/>
      <c r="M1" s="6"/>
      <c r="N1" s="47"/>
      <c r="O1" s="47"/>
      <c r="P1" s="47"/>
    </row>
    <row r="2" spans="1:16" ht="47.25" x14ac:dyDescent="0.25">
      <c r="A2" s="117" t="s">
        <v>370</v>
      </c>
      <c r="B2" s="196" t="s">
        <v>119</v>
      </c>
      <c r="C2" s="196" t="s">
        <v>157</v>
      </c>
      <c r="D2" s="196" t="s">
        <v>191</v>
      </c>
      <c r="E2" s="196" t="s">
        <v>222</v>
      </c>
      <c r="F2" s="196" t="s">
        <v>274</v>
      </c>
      <c r="G2" s="196" t="s">
        <v>312</v>
      </c>
      <c r="H2" s="196" t="s">
        <v>317</v>
      </c>
      <c r="I2" s="196" t="s">
        <v>366</v>
      </c>
      <c r="J2" s="196" t="s">
        <v>374</v>
      </c>
      <c r="K2" s="196" t="s">
        <v>405</v>
      </c>
      <c r="L2" s="196" t="s">
        <v>446</v>
      </c>
      <c r="M2" s="196" t="s">
        <v>473</v>
      </c>
      <c r="N2" s="196" t="s">
        <v>115</v>
      </c>
      <c r="O2" s="237" t="s">
        <v>189</v>
      </c>
      <c r="P2"/>
    </row>
    <row r="3" spans="1:16" ht="15.75" x14ac:dyDescent="0.25">
      <c r="A3" s="197" t="s">
        <v>0</v>
      </c>
      <c r="B3" s="116">
        <f>Table1521[[#This Row],[2019
Number]]</f>
        <v>99.23</v>
      </c>
      <c r="C3" s="116">
        <v>97.54</v>
      </c>
      <c r="D3" s="116">
        <v>99.96</v>
      </c>
      <c r="E3" s="116">
        <v>99.39</v>
      </c>
      <c r="F3" s="116">
        <v>97.74</v>
      </c>
      <c r="G3" s="116">
        <v>99.77</v>
      </c>
      <c r="H3" s="116">
        <v>98.89</v>
      </c>
      <c r="I3" s="116">
        <v>98.27</v>
      </c>
      <c r="J3" s="116">
        <v>98.66</v>
      </c>
      <c r="K3" s="116">
        <v>97.87</v>
      </c>
      <c r="L3" s="265">
        <v>99.65</v>
      </c>
      <c r="M3" s="116">
        <v>98.06</v>
      </c>
      <c r="N3" s="276"/>
      <c r="O3" s="142">
        <f t="shared" ref="O3:O15" si="0">AVERAGE(B3:M3)</f>
        <v>98.752499999999998</v>
      </c>
      <c r="P3"/>
    </row>
    <row r="4" spans="1:16" ht="15.75" x14ac:dyDescent="0.25">
      <c r="A4" s="97" t="s">
        <v>2</v>
      </c>
      <c r="B4" s="79">
        <f>Table1521[[#This Row],[2019
Number]]</f>
        <v>2</v>
      </c>
      <c r="C4" s="79">
        <v>3</v>
      </c>
      <c r="D4" s="79">
        <v>1</v>
      </c>
      <c r="E4" s="79">
        <v>0</v>
      </c>
      <c r="F4" s="79">
        <v>3</v>
      </c>
      <c r="G4" s="79">
        <v>1</v>
      </c>
      <c r="H4" s="116">
        <v>3</v>
      </c>
      <c r="I4" s="116">
        <v>2</v>
      </c>
      <c r="J4" s="79">
        <v>3</v>
      </c>
      <c r="K4" s="79">
        <v>4</v>
      </c>
      <c r="L4" s="265">
        <v>1</v>
      </c>
      <c r="M4" s="79">
        <v>0</v>
      </c>
      <c r="N4" s="276">
        <f t="shared" ref="N4:N15" si="1">SUM(B4:M4)</f>
        <v>23</v>
      </c>
      <c r="O4" s="142">
        <f t="shared" si="0"/>
        <v>1.9166666666666667</v>
      </c>
      <c r="P4"/>
    </row>
    <row r="5" spans="1:16" ht="15.75" x14ac:dyDescent="0.25">
      <c r="A5" s="97" t="s">
        <v>3</v>
      </c>
      <c r="B5" s="79">
        <f>Table1521[[#This Row],[2019
Number]]</f>
        <v>2</v>
      </c>
      <c r="C5" s="79">
        <v>2</v>
      </c>
      <c r="D5" s="79">
        <v>0</v>
      </c>
      <c r="E5" s="79">
        <v>2</v>
      </c>
      <c r="F5" s="79">
        <v>2</v>
      </c>
      <c r="G5" s="79">
        <v>2</v>
      </c>
      <c r="H5" s="116">
        <v>2</v>
      </c>
      <c r="I5" s="116">
        <v>2</v>
      </c>
      <c r="J5" s="79">
        <v>4</v>
      </c>
      <c r="K5" s="79">
        <v>2</v>
      </c>
      <c r="L5" s="265">
        <v>1</v>
      </c>
      <c r="M5" s="79">
        <v>3</v>
      </c>
      <c r="N5" s="276">
        <f t="shared" si="1"/>
        <v>24</v>
      </c>
      <c r="O5" s="142">
        <f t="shared" si="0"/>
        <v>2</v>
      </c>
      <c r="P5"/>
    </row>
    <row r="6" spans="1:16" ht="15.75" x14ac:dyDescent="0.25">
      <c r="A6" s="97" t="s">
        <v>240</v>
      </c>
      <c r="B6" s="79">
        <f>Table1521[[#This Row],[2019
Number]]</f>
        <v>3</v>
      </c>
      <c r="C6" s="79">
        <v>1</v>
      </c>
      <c r="D6" s="79">
        <v>2</v>
      </c>
      <c r="E6" s="79">
        <v>0</v>
      </c>
      <c r="F6" s="79">
        <v>2</v>
      </c>
      <c r="G6" s="79">
        <v>2</v>
      </c>
      <c r="H6" s="116">
        <v>4</v>
      </c>
      <c r="I6" s="116">
        <v>0</v>
      </c>
      <c r="J6" s="79">
        <v>1</v>
      </c>
      <c r="K6" s="79">
        <v>2</v>
      </c>
      <c r="L6" s="265">
        <v>1</v>
      </c>
      <c r="M6" s="79">
        <v>1</v>
      </c>
      <c r="N6" s="276">
        <f t="shared" si="1"/>
        <v>19</v>
      </c>
      <c r="O6" s="142">
        <f t="shared" si="0"/>
        <v>1.5833333333333333</v>
      </c>
      <c r="P6"/>
    </row>
    <row r="7" spans="1:16" ht="15.75" x14ac:dyDescent="0.25">
      <c r="A7" s="97" t="s">
        <v>241</v>
      </c>
      <c r="B7" s="79">
        <f>Table1521[[#This Row],[2019
Number]]</f>
        <v>1</v>
      </c>
      <c r="C7" s="79">
        <v>1</v>
      </c>
      <c r="D7" s="79">
        <v>1</v>
      </c>
      <c r="E7" s="79">
        <v>0</v>
      </c>
      <c r="F7" s="79">
        <v>1</v>
      </c>
      <c r="G7" s="79">
        <v>1</v>
      </c>
      <c r="H7" s="116">
        <v>11</v>
      </c>
      <c r="I7" s="116">
        <v>1</v>
      </c>
      <c r="J7" s="79">
        <v>2</v>
      </c>
      <c r="K7" s="79">
        <v>1</v>
      </c>
      <c r="L7" s="265">
        <v>0</v>
      </c>
      <c r="M7" s="79">
        <v>0</v>
      </c>
      <c r="N7" s="276">
        <f t="shared" si="1"/>
        <v>20</v>
      </c>
      <c r="O7" s="142">
        <f t="shared" si="0"/>
        <v>1.6666666666666667</v>
      </c>
      <c r="P7"/>
    </row>
    <row r="8" spans="1:16" ht="15.75" x14ac:dyDescent="0.25">
      <c r="A8" s="97" t="s">
        <v>6</v>
      </c>
      <c r="B8" s="79">
        <f>Table1521[[#This Row],[2019
Number]]</f>
        <v>3</v>
      </c>
      <c r="C8" s="79">
        <v>3</v>
      </c>
      <c r="D8" s="79">
        <v>3</v>
      </c>
      <c r="E8" s="79">
        <v>3</v>
      </c>
      <c r="F8" s="79">
        <v>3</v>
      </c>
      <c r="G8" s="79">
        <v>3</v>
      </c>
      <c r="H8" s="116">
        <v>3</v>
      </c>
      <c r="I8" s="116">
        <v>3</v>
      </c>
      <c r="J8" s="79">
        <v>3</v>
      </c>
      <c r="K8" s="119">
        <v>3</v>
      </c>
      <c r="L8" s="265">
        <v>3</v>
      </c>
      <c r="M8" s="79">
        <v>3</v>
      </c>
      <c r="N8" s="276">
        <f t="shared" si="1"/>
        <v>36</v>
      </c>
      <c r="O8" s="142">
        <f t="shared" si="0"/>
        <v>3</v>
      </c>
      <c r="P8"/>
    </row>
    <row r="9" spans="1:16" ht="15.75" x14ac:dyDescent="0.25">
      <c r="A9" s="97" t="s">
        <v>7</v>
      </c>
      <c r="B9" s="79">
        <f>Table1521[[#This Row],[2019
Number]]</f>
        <v>3</v>
      </c>
      <c r="C9" s="79">
        <v>3</v>
      </c>
      <c r="D9" s="79">
        <v>4</v>
      </c>
      <c r="E9" s="79">
        <v>0</v>
      </c>
      <c r="F9" s="79">
        <v>0</v>
      </c>
      <c r="G9" s="79">
        <v>1</v>
      </c>
      <c r="H9" s="116">
        <v>1</v>
      </c>
      <c r="I9" s="116">
        <v>1</v>
      </c>
      <c r="J9" s="79">
        <v>4</v>
      </c>
      <c r="K9" s="79">
        <v>2</v>
      </c>
      <c r="L9" s="265">
        <v>2</v>
      </c>
      <c r="M9" s="79">
        <v>0</v>
      </c>
      <c r="N9" s="276">
        <f t="shared" si="1"/>
        <v>21</v>
      </c>
      <c r="O9" s="142">
        <f t="shared" si="0"/>
        <v>1.75</v>
      </c>
      <c r="P9"/>
    </row>
    <row r="10" spans="1:16" ht="15.75" x14ac:dyDescent="0.25">
      <c r="A10" s="97" t="s">
        <v>8</v>
      </c>
      <c r="B10" s="79">
        <f>Table1521[[#This Row],[2019
Number]]</f>
        <v>1</v>
      </c>
      <c r="C10" s="79">
        <v>2</v>
      </c>
      <c r="D10" s="79">
        <v>1</v>
      </c>
      <c r="E10" s="79">
        <v>1</v>
      </c>
      <c r="F10" s="79">
        <v>0</v>
      </c>
      <c r="G10" s="79">
        <v>4</v>
      </c>
      <c r="H10" s="116">
        <v>2</v>
      </c>
      <c r="I10" s="116">
        <v>0</v>
      </c>
      <c r="J10" s="79">
        <v>1</v>
      </c>
      <c r="K10" s="79">
        <v>1</v>
      </c>
      <c r="L10" s="265">
        <v>0</v>
      </c>
      <c r="M10" s="79">
        <v>0</v>
      </c>
      <c r="N10" s="276">
        <f t="shared" si="1"/>
        <v>13</v>
      </c>
      <c r="O10" s="142">
        <f t="shared" si="0"/>
        <v>1.0833333333333333</v>
      </c>
      <c r="P10"/>
    </row>
    <row r="11" spans="1:16" ht="15.75" x14ac:dyDescent="0.25">
      <c r="A11" s="97" t="s">
        <v>9</v>
      </c>
      <c r="B11" s="79">
        <f>Table1521[[#This Row],[2019
Number]]</f>
        <v>0</v>
      </c>
      <c r="C11" s="79">
        <v>7</v>
      </c>
      <c r="D11" s="79">
        <v>2</v>
      </c>
      <c r="E11" s="79">
        <v>2</v>
      </c>
      <c r="F11" s="79">
        <v>2</v>
      </c>
      <c r="G11" s="79">
        <v>0</v>
      </c>
      <c r="H11" s="116">
        <v>0</v>
      </c>
      <c r="I11" s="116">
        <v>0</v>
      </c>
      <c r="J11" s="79">
        <v>0</v>
      </c>
      <c r="K11" s="79">
        <v>2</v>
      </c>
      <c r="L11" s="265">
        <v>0</v>
      </c>
      <c r="M11" s="79">
        <v>0</v>
      </c>
      <c r="N11" s="276">
        <f t="shared" si="1"/>
        <v>15</v>
      </c>
      <c r="O11" s="142">
        <f t="shared" si="0"/>
        <v>1.25</v>
      </c>
      <c r="P11"/>
    </row>
    <row r="12" spans="1:16" ht="15.75" x14ac:dyDescent="0.25">
      <c r="A12" s="97" t="s">
        <v>10</v>
      </c>
      <c r="B12" s="79">
        <f>Table1521[[#This Row],[2019
Number]]</f>
        <v>0</v>
      </c>
      <c r="C12" s="79">
        <v>1</v>
      </c>
      <c r="D12" s="79">
        <v>0</v>
      </c>
      <c r="E12" s="79">
        <v>0</v>
      </c>
      <c r="F12" s="79">
        <v>0</v>
      </c>
      <c r="G12" s="79">
        <v>0</v>
      </c>
      <c r="H12" s="116">
        <v>1</v>
      </c>
      <c r="I12" s="116">
        <v>0</v>
      </c>
      <c r="J12" s="79">
        <v>0</v>
      </c>
      <c r="K12" s="79">
        <v>1</v>
      </c>
      <c r="L12" s="265">
        <v>0</v>
      </c>
      <c r="M12" s="79">
        <v>0</v>
      </c>
      <c r="N12" s="276">
        <f t="shared" si="1"/>
        <v>3</v>
      </c>
      <c r="O12" s="142">
        <f t="shared" si="0"/>
        <v>0.25</v>
      </c>
      <c r="P12"/>
    </row>
    <row r="13" spans="1:16" ht="15.75" x14ac:dyDescent="0.25">
      <c r="A13" s="97" t="s">
        <v>11</v>
      </c>
      <c r="B13" s="79">
        <f>Table1521[[#This Row],[2019
Number]]</f>
        <v>2</v>
      </c>
      <c r="C13" s="79">
        <v>0</v>
      </c>
      <c r="D13" s="79">
        <v>1</v>
      </c>
      <c r="E13" s="79">
        <v>0</v>
      </c>
      <c r="F13" s="79">
        <v>0</v>
      </c>
      <c r="G13" s="79">
        <v>0</v>
      </c>
      <c r="H13" s="116">
        <v>3</v>
      </c>
      <c r="I13" s="116">
        <v>1</v>
      </c>
      <c r="J13" s="79">
        <v>1</v>
      </c>
      <c r="K13" s="79">
        <v>2</v>
      </c>
      <c r="L13" s="265">
        <v>0</v>
      </c>
      <c r="M13" s="79">
        <v>0</v>
      </c>
      <c r="N13" s="276">
        <f t="shared" si="1"/>
        <v>10</v>
      </c>
      <c r="O13" s="142">
        <f t="shared" si="0"/>
        <v>0.83333333333333337</v>
      </c>
      <c r="P13"/>
    </row>
    <row r="14" spans="1:16" ht="15.75" x14ac:dyDescent="0.25">
      <c r="A14" s="97" t="s">
        <v>12</v>
      </c>
      <c r="B14" s="79">
        <f>Table1521[[#This Row],[2019
Number]]</f>
        <v>3</v>
      </c>
      <c r="C14" s="79">
        <v>13</v>
      </c>
      <c r="D14" s="79">
        <v>14</v>
      </c>
      <c r="E14" s="79">
        <v>1</v>
      </c>
      <c r="F14" s="79">
        <v>25</v>
      </c>
      <c r="G14" s="79">
        <v>2</v>
      </c>
      <c r="H14" s="116">
        <v>5</v>
      </c>
      <c r="I14" s="116">
        <v>3</v>
      </c>
      <c r="J14" s="79">
        <v>3</v>
      </c>
      <c r="K14" s="79">
        <v>1</v>
      </c>
      <c r="L14" s="265">
        <v>0</v>
      </c>
      <c r="M14" s="79">
        <v>3</v>
      </c>
      <c r="N14" s="276">
        <f t="shared" si="1"/>
        <v>73</v>
      </c>
      <c r="O14" s="142">
        <f t="shared" si="0"/>
        <v>6.083333333333333</v>
      </c>
      <c r="P14"/>
    </row>
    <row r="15" spans="1:16" ht="15.75" x14ac:dyDescent="0.25">
      <c r="A15" s="143" t="s">
        <v>13</v>
      </c>
      <c r="B15" s="101">
        <f>Table1521[[#This Row],[2019
Number]]</f>
        <v>7</v>
      </c>
      <c r="C15" s="101">
        <v>4</v>
      </c>
      <c r="D15" s="101">
        <v>2</v>
      </c>
      <c r="E15" s="101">
        <v>8</v>
      </c>
      <c r="F15" s="101">
        <v>3</v>
      </c>
      <c r="G15" s="101">
        <v>3</v>
      </c>
      <c r="H15" s="277">
        <v>1</v>
      </c>
      <c r="I15" s="277">
        <v>1</v>
      </c>
      <c r="J15" s="101">
        <v>1</v>
      </c>
      <c r="K15" s="101">
        <v>1</v>
      </c>
      <c r="L15" s="266">
        <v>0</v>
      </c>
      <c r="M15" s="79">
        <v>3</v>
      </c>
      <c r="N15" s="278">
        <f t="shared" si="1"/>
        <v>34</v>
      </c>
      <c r="O15" s="236">
        <f t="shared" si="0"/>
        <v>2.8333333333333335</v>
      </c>
      <c r="P15"/>
    </row>
    <row r="16" spans="1:16" ht="9" customHeight="1" x14ac:dyDescent="0.25">
      <c r="A16" s="5"/>
      <c r="B16" s="6"/>
      <c r="C16" s="6"/>
      <c r="D16" s="6"/>
      <c r="E16" s="6"/>
      <c r="F16" s="6"/>
      <c r="G16" s="6"/>
      <c r="H16" s="6"/>
      <c r="I16" s="6"/>
      <c r="J16" s="6"/>
      <c r="K16" s="6"/>
      <c r="L16" s="6"/>
      <c r="M16" s="6"/>
      <c r="N16" s="47"/>
      <c r="O16" s="47"/>
      <c r="P16" s="47"/>
    </row>
    <row r="17" spans="1:16" ht="50.25" customHeight="1" thickBot="1" x14ac:dyDescent="0.3">
      <c r="A17" s="253" t="s">
        <v>99</v>
      </c>
      <c r="B17" s="254" t="s">
        <v>119</v>
      </c>
      <c r="C17" s="254" t="s">
        <v>157</v>
      </c>
      <c r="D17" s="254" t="s">
        <v>191</v>
      </c>
      <c r="E17" s="254" t="s">
        <v>222</v>
      </c>
      <c r="F17" s="254" t="s">
        <v>274</v>
      </c>
      <c r="G17" s="254" t="s">
        <v>312</v>
      </c>
      <c r="H17" s="254" t="s">
        <v>317</v>
      </c>
      <c r="I17" s="254" t="s">
        <v>366</v>
      </c>
      <c r="J17" s="254" t="s">
        <v>374</v>
      </c>
      <c r="K17" s="254" t="s">
        <v>405</v>
      </c>
      <c r="L17" s="254" t="s">
        <v>446</v>
      </c>
      <c r="M17" s="254" t="s">
        <v>473</v>
      </c>
      <c r="N17" s="255" t="s">
        <v>223</v>
      </c>
      <c r="O17" s="256" t="s">
        <v>188</v>
      </c>
      <c r="P17"/>
    </row>
    <row r="18" spans="1:16" ht="15.75" x14ac:dyDescent="0.25">
      <c r="A18" s="257" t="s">
        <v>95</v>
      </c>
      <c r="B18" s="258">
        <f>May!B22</f>
        <v>1</v>
      </c>
      <c r="C18" s="258">
        <v>2</v>
      </c>
      <c r="D18" s="258">
        <v>1</v>
      </c>
      <c r="E18" s="258">
        <v>3</v>
      </c>
      <c r="F18" s="258">
        <v>1</v>
      </c>
      <c r="G18" s="259">
        <v>0</v>
      </c>
      <c r="H18" s="258">
        <v>1</v>
      </c>
      <c r="I18" s="258">
        <v>0</v>
      </c>
      <c r="J18" s="258">
        <v>3</v>
      </c>
      <c r="K18" s="258">
        <v>2</v>
      </c>
      <c r="L18" s="271">
        <v>1</v>
      </c>
      <c r="M18" s="79">
        <v>2</v>
      </c>
      <c r="N18" s="272">
        <f t="shared" ref="N18:N34" si="2">SUM(B18:M18)</f>
        <v>17</v>
      </c>
      <c r="O18" s="260">
        <f t="shared" ref="O18:O34" si="3">AVERAGE(B18:M18)</f>
        <v>1.4166666666666667</v>
      </c>
      <c r="P18"/>
    </row>
    <row r="19" spans="1:16" ht="15.75" x14ac:dyDescent="0.25">
      <c r="A19" s="261" t="s">
        <v>96</v>
      </c>
      <c r="B19" s="79">
        <f>May!B23</f>
        <v>2</v>
      </c>
      <c r="C19" s="79">
        <v>1</v>
      </c>
      <c r="D19" s="79">
        <v>3</v>
      </c>
      <c r="E19" s="79">
        <v>2</v>
      </c>
      <c r="F19" s="79">
        <v>2</v>
      </c>
      <c r="G19" s="79">
        <v>2</v>
      </c>
      <c r="H19" s="79">
        <v>2</v>
      </c>
      <c r="I19" s="79">
        <v>2</v>
      </c>
      <c r="J19" s="79">
        <v>4</v>
      </c>
      <c r="K19" s="79">
        <v>3</v>
      </c>
      <c r="L19" s="119">
        <v>3</v>
      </c>
      <c r="M19" s="79">
        <v>2</v>
      </c>
      <c r="N19" s="273">
        <f t="shared" si="2"/>
        <v>28</v>
      </c>
      <c r="O19" s="262">
        <f t="shared" si="3"/>
        <v>2.3333333333333335</v>
      </c>
      <c r="P19"/>
    </row>
    <row r="20" spans="1:16" ht="15.75" x14ac:dyDescent="0.25">
      <c r="A20" s="261" t="s">
        <v>97</v>
      </c>
      <c r="B20" s="79">
        <f>May!B24</f>
        <v>1</v>
      </c>
      <c r="C20" s="79">
        <v>1</v>
      </c>
      <c r="D20" s="79">
        <v>1</v>
      </c>
      <c r="E20" s="79">
        <v>2</v>
      </c>
      <c r="F20" s="79">
        <v>0</v>
      </c>
      <c r="G20" s="79">
        <v>1</v>
      </c>
      <c r="H20" s="79">
        <v>1</v>
      </c>
      <c r="I20" s="79">
        <v>1</v>
      </c>
      <c r="J20" s="79">
        <v>1</v>
      </c>
      <c r="K20" s="79">
        <v>1</v>
      </c>
      <c r="L20" s="119">
        <v>0</v>
      </c>
      <c r="M20" s="79">
        <v>0</v>
      </c>
      <c r="N20" s="273">
        <f t="shared" si="2"/>
        <v>10</v>
      </c>
      <c r="O20" s="262">
        <f t="shared" si="3"/>
        <v>0.83333333333333337</v>
      </c>
      <c r="P20"/>
    </row>
    <row r="21" spans="1:16" ht="15.75" x14ac:dyDescent="0.25">
      <c r="A21" s="261" t="s">
        <v>98</v>
      </c>
      <c r="B21" s="79">
        <f>May!B25</f>
        <v>4</v>
      </c>
      <c r="C21" s="79">
        <v>2</v>
      </c>
      <c r="D21" s="79">
        <v>1</v>
      </c>
      <c r="E21" s="79">
        <v>3</v>
      </c>
      <c r="F21" s="79">
        <v>2</v>
      </c>
      <c r="G21" s="79">
        <v>2</v>
      </c>
      <c r="H21" s="79">
        <v>2</v>
      </c>
      <c r="I21" s="79">
        <v>2</v>
      </c>
      <c r="J21" s="79">
        <v>2</v>
      </c>
      <c r="K21" s="79">
        <v>1</v>
      </c>
      <c r="L21" s="119">
        <v>2</v>
      </c>
      <c r="M21" s="79">
        <v>2</v>
      </c>
      <c r="N21" s="273">
        <f t="shared" si="2"/>
        <v>25</v>
      </c>
      <c r="O21" s="262">
        <f t="shared" si="3"/>
        <v>2.0833333333333335</v>
      </c>
      <c r="P21"/>
    </row>
    <row r="22" spans="1:16" ht="15.75" x14ac:dyDescent="0.25">
      <c r="A22" s="261" t="s">
        <v>118</v>
      </c>
      <c r="B22" s="79">
        <f>May!B26</f>
        <v>0</v>
      </c>
      <c r="C22" s="79">
        <v>0</v>
      </c>
      <c r="D22" s="79">
        <v>0</v>
      </c>
      <c r="E22" s="79">
        <v>0</v>
      </c>
      <c r="F22" s="79">
        <v>0</v>
      </c>
      <c r="G22" s="79">
        <v>0</v>
      </c>
      <c r="H22" s="79">
        <v>0</v>
      </c>
      <c r="I22" s="79">
        <v>0</v>
      </c>
      <c r="J22" s="79">
        <v>0</v>
      </c>
      <c r="K22" s="79">
        <v>1</v>
      </c>
      <c r="L22" s="119">
        <v>1</v>
      </c>
      <c r="M22" s="79">
        <v>0</v>
      </c>
      <c r="N22" s="273">
        <f t="shared" si="2"/>
        <v>2</v>
      </c>
      <c r="O22" s="262">
        <f t="shared" si="3"/>
        <v>0.16666666666666666</v>
      </c>
      <c r="P22"/>
    </row>
    <row r="23" spans="1:16" ht="15.75" x14ac:dyDescent="0.25">
      <c r="A23" s="247" t="s">
        <v>2</v>
      </c>
      <c r="B23" s="79">
        <f>May!B27</f>
        <v>6</v>
      </c>
      <c r="C23" s="79">
        <v>6</v>
      </c>
      <c r="D23" s="79">
        <v>4</v>
      </c>
      <c r="E23" s="79">
        <v>7</v>
      </c>
      <c r="F23" s="79">
        <v>4</v>
      </c>
      <c r="G23" s="79">
        <v>4</v>
      </c>
      <c r="H23" s="79">
        <v>4</v>
      </c>
      <c r="I23" s="79">
        <v>4</v>
      </c>
      <c r="J23" s="79">
        <v>2</v>
      </c>
      <c r="K23" s="79">
        <v>6</v>
      </c>
      <c r="L23" s="79">
        <v>4</v>
      </c>
      <c r="M23" s="79">
        <v>2</v>
      </c>
      <c r="N23" s="273">
        <f t="shared" si="2"/>
        <v>53</v>
      </c>
      <c r="O23" s="262">
        <f t="shared" si="3"/>
        <v>4.416666666666667</v>
      </c>
      <c r="P23"/>
    </row>
    <row r="24" spans="1:16" ht="15.75" x14ac:dyDescent="0.25">
      <c r="A24" s="247" t="s">
        <v>3</v>
      </c>
      <c r="B24" s="79">
        <f>May!B28</f>
        <v>3</v>
      </c>
      <c r="C24" s="79">
        <v>3</v>
      </c>
      <c r="D24" s="79">
        <v>6</v>
      </c>
      <c r="E24" s="79">
        <v>4</v>
      </c>
      <c r="F24" s="79">
        <v>6</v>
      </c>
      <c r="G24" s="79">
        <v>3</v>
      </c>
      <c r="H24" s="79">
        <v>4</v>
      </c>
      <c r="I24" s="79">
        <v>7</v>
      </c>
      <c r="J24" s="79">
        <v>10</v>
      </c>
      <c r="K24" s="119">
        <v>5</v>
      </c>
      <c r="L24" s="119">
        <v>6</v>
      </c>
      <c r="M24" s="79">
        <v>5</v>
      </c>
      <c r="N24" s="273">
        <f t="shared" si="2"/>
        <v>62</v>
      </c>
      <c r="O24" s="262">
        <f t="shared" si="3"/>
        <v>5.166666666666667</v>
      </c>
      <c r="P24"/>
    </row>
    <row r="25" spans="1:16" ht="15.75" x14ac:dyDescent="0.25">
      <c r="A25" s="247" t="s">
        <v>240</v>
      </c>
      <c r="B25" s="119">
        <f>May!B29</f>
        <v>10</v>
      </c>
      <c r="C25" s="79">
        <v>4</v>
      </c>
      <c r="D25" s="79">
        <v>15</v>
      </c>
      <c r="E25" s="79">
        <v>3</v>
      </c>
      <c r="F25" s="79">
        <v>0</v>
      </c>
      <c r="G25" s="79">
        <v>2</v>
      </c>
      <c r="H25" s="79">
        <v>3</v>
      </c>
      <c r="I25" s="79">
        <v>2</v>
      </c>
      <c r="J25" s="79">
        <v>6</v>
      </c>
      <c r="K25" s="79">
        <v>1</v>
      </c>
      <c r="L25" s="79">
        <v>0</v>
      </c>
      <c r="M25" s="79">
        <v>2</v>
      </c>
      <c r="N25" s="273">
        <f t="shared" si="2"/>
        <v>48</v>
      </c>
      <c r="O25" s="262">
        <f t="shared" si="3"/>
        <v>4</v>
      </c>
      <c r="P25"/>
    </row>
    <row r="26" spans="1:16" ht="15.75" x14ac:dyDescent="0.25">
      <c r="A26" s="247" t="s">
        <v>241</v>
      </c>
      <c r="B26" s="79">
        <f>May!B30</f>
        <v>0</v>
      </c>
      <c r="C26" s="79">
        <f>May!C30</f>
        <v>0</v>
      </c>
      <c r="D26" s="79">
        <v>1</v>
      </c>
      <c r="E26" s="79">
        <v>0</v>
      </c>
      <c r="F26" s="79">
        <v>0</v>
      </c>
      <c r="G26" s="79">
        <v>1</v>
      </c>
      <c r="H26" s="79">
        <v>11</v>
      </c>
      <c r="I26" s="79">
        <v>1</v>
      </c>
      <c r="J26" s="79">
        <v>2</v>
      </c>
      <c r="K26" s="79">
        <v>1</v>
      </c>
      <c r="L26" s="79">
        <v>0</v>
      </c>
      <c r="M26" s="79">
        <v>0</v>
      </c>
      <c r="N26" s="273">
        <f t="shared" si="2"/>
        <v>17</v>
      </c>
      <c r="O26" s="262">
        <f t="shared" si="3"/>
        <v>1.4166666666666667</v>
      </c>
      <c r="P26"/>
    </row>
    <row r="27" spans="1:16" ht="15.75" x14ac:dyDescent="0.25">
      <c r="A27" s="247" t="s">
        <v>6</v>
      </c>
      <c r="B27" s="79">
        <f>May!B31</f>
        <v>0</v>
      </c>
      <c r="C27" s="79">
        <f>May!C31</f>
        <v>0</v>
      </c>
      <c r="D27" s="79">
        <v>1</v>
      </c>
      <c r="E27" s="79">
        <v>3</v>
      </c>
      <c r="F27" s="79">
        <v>0</v>
      </c>
      <c r="G27" s="79">
        <v>2</v>
      </c>
      <c r="H27" s="79">
        <v>3</v>
      </c>
      <c r="I27" s="79">
        <v>3</v>
      </c>
      <c r="J27" s="79">
        <v>3</v>
      </c>
      <c r="K27" s="119">
        <v>3</v>
      </c>
      <c r="L27" s="119">
        <v>3</v>
      </c>
      <c r="M27" s="79">
        <v>3</v>
      </c>
      <c r="N27" s="273">
        <f t="shared" si="2"/>
        <v>24</v>
      </c>
      <c r="O27" s="262">
        <f t="shared" si="3"/>
        <v>2</v>
      </c>
      <c r="P27"/>
    </row>
    <row r="28" spans="1:16" ht="15.75" x14ac:dyDescent="0.25">
      <c r="A28" s="247" t="s">
        <v>7</v>
      </c>
      <c r="B28" s="79">
        <f>May!B32</f>
        <v>0</v>
      </c>
      <c r="C28" s="79">
        <f>May!C32</f>
        <v>0</v>
      </c>
      <c r="D28" s="79">
        <f>May!D32</f>
        <v>0</v>
      </c>
      <c r="E28" s="79">
        <v>0</v>
      </c>
      <c r="F28" s="79">
        <v>0</v>
      </c>
      <c r="G28" s="79">
        <v>0</v>
      </c>
      <c r="H28" s="79">
        <v>0</v>
      </c>
      <c r="I28" s="79">
        <v>0</v>
      </c>
      <c r="J28" s="79">
        <v>0</v>
      </c>
      <c r="K28" s="79">
        <v>0</v>
      </c>
      <c r="L28" s="79">
        <v>0</v>
      </c>
      <c r="M28" s="79">
        <v>0</v>
      </c>
      <c r="N28" s="273">
        <f t="shared" si="2"/>
        <v>0</v>
      </c>
      <c r="O28" s="262">
        <f t="shared" si="3"/>
        <v>0</v>
      </c>
      <c r="P28"/>
    </row>
    <row r="29" spans="1:16" ht="15.75" x14ac:dyDescent="0.25">
      <c r="A29" s="247" t="s">
        <v>8</v>
      </c>
      <c r="B29" s="79">
        <f>May!B33</f>
        <v>0</v>
      </c>
      <c r="C29" s="79">
        <f>May!C33</f>
        <v>0</v>
      </c>
      <c r="D29" s="79">
        <f>May!D33</f>
        <v>0</v>
      </c>
      <c r="E29" s="79">
        <v>2</v>
      </c>
      <c r="F29" s="79">
        <v>0</v>
      </c>
      <c r="G29" s="79">
        <v>0</v>
      </c>
      <c r="H29" s="79">
        <v>2</v>
      </c>
      <c r="I29" s="79">
        <v>0</v>
      </c>
      <c r="J29" s="79">
        <v>0</v>
      </c>
      <c r="K29" s="79">
        <v>1</v>
      </c>
      <c r="L29" s="79">
        <v>0</v>
      </c>
      <c r="M29" s="79">
        <v>0</v>
      </c>
      <c r="N29" s="273">
        <f t="shared" si="2"/>
        <v>5</v>
      </c>
      <c r="O29" s="262">
        <f t="shared" si="3"/>
        <v>0.41666666666666669</v>
      </c>
      <c r="P29"/>
    </row>
    <row r="30" spans="1:16" ht="15.75" x14ac:dyDescent="0.25">
      <c r="A30" s="247" t="s">
        <v>9</v>
      </c>
      <c r="B30" s="79">
        <f>May!B34</f>
        <v>0</v>
      </c>
      <c r="C30" s="79">
        <f>May!C34</f>
        <v>0</v>
      </c>
      <c r="D30" s="79">
        <f>May!D34</f>
        <v>0</v>
      </c>
      <c r="E30" s="79">
        <v>0</v>
      </c>
      <c r="F30" s="79">
        <v>0</v>
      </c>
      <c r="G30" s="79">
        <v>0</v>
      </c>
      <c r="H30" s="79">
        <v>0</v>
      </c>
      <c r="I30" s="79">
        <v>0</v>
      </c>
      <c r="J30" s="79">
        <v>0</v>
      </c>
      <c r="K30" s="79">
        <v>9</v>
      </c>
      <c r="L30" s="79">
        <v>0</v>
      </c>
      <c r="M30" s="79">
        <v>0</v>
      </c>
      <c r="N30" s="273">
        <f t="shared" si="2"/>
        <v>9</v>
      </c>
      <c r="O30" s="262">
        <f t="shared" si="3"/>
        <v>0.75</v>
      </c>
      <c r="P30"/>
    </row>
    <row r="31" spans="1:16" ht="15.75" x14ac:dyDescent="0.25">
      <c r="A31" s="247" t="s">
        <v>10</v>
      </c>
      <c r="B31" s="79">
        <f>May!B35</f>
        <v>0</v>
      </c>
      <c r="C31" s="79">
        <f>May!C35</f>
        <v>0</v>
      </c>
      <c r="D31" s="79">
        <f>May!D35</f>
        <v>0</v>
      </c>
      <c r="E31" s="79">
        <v>0</v>
      </c>
      <c r="F31" s="79">
        <v>0</v>
      </c>
      <c r="G31" s="79">
        <v>1</v>
      </c>
      <c r="H31" s="79">
        <v>0</v>
      </c>
      <c r="I31" s="79">
        <v>0</v>
      </c>
      <c r="J31" s="79">
        <v>0</v>
      </c>
      <c r="K31" s="79">
        <v>0</v>
      </c>
      <c r="L31" s="79">
        <v>1</v>
      </c>
      <c r="M31" s="79">
        <v>0</v>
      </c>
      <c r="N31" s="273">
        <f t="shared" si="2"/>
        <v>2</v>
      </c>
      <c r="O31" s="262">
        <f t="shared" si="3"/>
        <v>0.16666666666666666</v>
      </c>
      <c r="P31"/>
    </row>
    <row r="32" spans="1:16" ht="15.75" x14ac:dyDescent="0.25">
      <c r="A32" s="247" t="s">
        <v>11</v>
      </c>
      <c r="B32" s="79">
        <f>May!B36</f>
        <v>0</v>
      </c>
      <c r="C32" s="79">
        <f>May!C36</f>
        <v>0</v>
      </c>
      <c r="D32" s="79">
        <f>May!D36</f>
        <v>0</v>
      </c>
      <c r="E32" s="79">
        <v>0</v>
      </c>
      <c r="F32" s="79">
        <v>0</v>
      </c>
      <c r="G32" s="79">
        <v>0</v>
      </c>
      <c r="H32" s="79">
        <v>0</v>
      </c>
      <c r="I32" s="79">
        <v>0</v>
      </c>
      <c r="J32" s="79">
        <v>0</v>
      </c>
      <c r="K32" s="79">
        <v>0</v>
      </c>
      <c r="L32" s="79">
        <v>0</v>
      </c>
      <c r="M32" s="79">
        <v>0</v>
      </c>
      <c r="N32" s="273">
        <f t="shared" si="2"/>
        <v>0</v>
      </c>
      <c r="O32" s="262">
        <f t="shared" si="3"/>
        <v>0</v>
      </c>
      <c r="P32"/>
    </row>
    <row r="33" spans="1:16" ht="15.75" x14ac:dyDescent="0.25">
      <c r="A33" s="247" t="s">
        <v>12</v>
      </c>
      <c r="B33" s="79">
        <f>May!B37</f>
        <v>0</v>
      </c>
      <c r="C33" s="79">
        <f>May!C37</f>
        <v>0</v>
      </c>
      <c r="D33" s="79">
        <f>May!D37</f>
        <v>0</v>
      </c>
      <c r="E33" s="79">
        <v>2</v>
      </c>
      <c r="F33" s="79">
        <v>21</v>
      </c>
      <c r="G33" s="79">
        <v>2</v>
      </c>
      <c r="H33" s="119">
        <v>5</v>
      </c>
      <c r="I33" s="119">
        <v>1</v>
      </c>
      <c r="J33" s="79">
        <v>8</v>
      </c>
      <c r="K33" s="79">
        <v>2</v>
      </c>
      <c r="L33" s="79">
        <v>0</v>
      </c>
      <c r="M33" s="79">
        <v>4</v>
      </c>
      <c r="N33" s="273">
        <f t="shared" si="2"/>
        <v>45</v>
      </c>
      <c r="O33" s="262">
        <f t="shared" si="3"/>
        <v>3.75</v>
      </c>
      <c r="P33"/>
    </row>
    <row r="34" spans="1:16" ht="16.5" thickBot="1" x14ac:dyDescent="0.3">
      <c r="A34" s="263" t="s">
        <v>13</v>
      </c>
      <c r="B34" s="251">
        <f>May!B38</f>
        <v>0</v>
      </c>
      <c r="C34" s="251">
        <f>May!C38</f>
        <v>0</v>
      </c>
      <c r="D34" s="251">
        <f>May!D38</f>
        <v>0</v>
      </c>
      <c r="E34" s="251">
        <v>1</v>
      </c>
      <c r="F34" s="251">
        <v>2</v>
      </c>
      <c r="G34" s="251">
        <v>2</v>
      </c>
      <c r="H34" s="274">
        <v>1</v>
      </c>
      <c r="I34" s="274">
        <v>2</v>
      </c>
      <c r="J34" s="251">
        <v>1</v>
      </c>
      <c r="K34" s="251">
        <v>3</v>
      </c>
      <c r="L34" s="251">
        <v>0</v>
      </c>
      <c r="M34" s="79">
        <v>4</v>
      </c>
      <c r="N34" s="275">
        <f t="shared" si="2"/>
        <v>16</v>
      </c>
      <c r="O34" s="264">
        <f t="shared" si="3"/>
        <v>1.3333333333333333</v>
      </c>
      <c r="P34"/>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ignoredErrors>
    <ignoredError sqref="N4 N5:N15"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A2" sqref="A2:C19"/>
    </sheetView>
  </sheetViews>
  <sheetFormatPr defaultRowHeight="15" x14ac:dyDescent="0.25"/>
  <cols>
    <col min="1" max="1" width="29.7109375" customWidth="1"/>
    <col min="2" max="2" width="10.42578125" style="3" customWidth="1"/>
    <col min="3" max="3" width="120.7109375" customWidth="1"/>
  </cols>
  <sheetData>
    <row r="1" spans="1:3" ht="18.75" x14ac:dyDescent="0.3">
      <c r="A1" s="146" t="s">
        <v>117</v>
      </c>
      <c r="B1" s="206" t="s">
        <v>20</v>
      </c>
      <c r="C1" s="207">
        <v>2019</v>
      </c>
    </row>
    <row r="2" spans="1:3" ht="30" x14ac:dyDescent="0.25">
      <c r="A2" s="156" t="s">
        <v>1</v>
      </c>
      <c r="B2" s="57" t="s">
        <v>168</v>
      </c>
      <c r="C2" s="219" t="s">
        <v>144</v>
      </c>
    </row>
    <row r="3" spans="1:3" x14ac:dyDescent="0.25">
      <c r="A3" s="159" t="s">
        <v>0</v>
      </c>
      <c r="B3" s="218">
        <v>99.23</v>
      </c>
      <c r="C3" s="219"/>
    </row>
    <row r="4" spans="1:3" x14ac:dyDescent="0.25">
      <c r="A4" s="160" t="s">
        <v>2</v>
      </c>
      <c r="B4" s="217">
        <v>2</v>
      </c>
      <c r="C4" s="219" t="s">
        <v>122</v>
      </c>
    </row>
    <row r="5" spans="1:3" x14ac:dyDescent="0.25">
      <c r="A5" s="160" t="s">
        <v>3</v>
      </c>
      <c r="B5" s="218">
        <v>2</v>
      </c>
      <c r="C5" s="219" t="s">
        <v>123</v>
      </c>
    </row>
    <row r="6" spans="1:3" x14ac:dyDescent="0.25">
      <c r="A6" s="160" t="s">
        <v>4</v>
      </c>
      <c r="B6" s="217">
        <v>3</v>
      </c>
      <c r="C6" s="219" t="s">
        <v>124</v>
      </c>
    </row>
    <row r="7" spans="1:3" x14ac:dyDescent="0.25">
      <c r="A7" s="160" t="s">
        <v>5</v>
      </c>
      <c r="B7" s="218">
        <v>1</v>
      </c>
      <c r="C7" s="219" t="s">
        <v>125</v>
      </c>
    </row>
    <row r="8" spans="1:3" x14ac:dyDescent="0.25">
      <c r="A8" s="160" t="s">
        <v>6</v>
      </c>
      <c r="B8" s="217">
        <v>3</v>
      </c>
      <c r="C8" s="219" t="s">
        <v>126</v>
      </c>
    </row>
    <row r="9" spans="1:3" x14ac:dyDescent="0.25">
      <c r="A9" s="160" t="s">
        <v>7</v>
      </c>
      <c r="B9" s="218">
        <v>3</v>
      </c>
      <c r="C9" s="219" t="s">
        <v>127</v>
      </c>
    </row>
    <row r="10" spans="1:3" x14ac:dyDescent="0.25">
      <c r="A10" s="160" t="s">
        <v>8</v>
      </c>
      <c r="B10" s="217">
        <v>1</v>
      </c>
      <c r="C10" s="219" t="s">
        <v>128</v>
      </c>
    </row>
    <row r="11" spans="1:3" x14ac:dyDescent="0.25">
      <c r="A11" s="160" t="s">
        <v>9</v>
      </c>
      <c r="B11" s="218">
        <v>0</v>
      </c>
      <c r="C11" s="219" t="s">
        <v>129</v>
      </c>
    </row>
    <row r="12" spans="1:3" x14ac:dyDescent="0.25">
      <c r="A12" s="160" t="s">
        <v>10</v>
      </c>
      <c r="B12" s="217">
        <v>0</v>
      </c>
      <c r="C12" s="219"/>
    </row>
    <row r="13" spans="1:3" x14ac:dyDescent="0.25">
      <c r="A13" s="160" t="s">
        <v>11</v>
      </c>
      <c r="B13" s="218">
        <v>2</v>
      </c>
      <c r="C13" s="219" t="s">
        <v>130</v>
      </c>
    </row>
    <row r="14" spans="1:3" x14ac:dyDescent="0.25">
      <c r="A14" s="160" t="s">
        <v>12</v>
      </c>
      <c r="B14" s="217">
        <v>3</v>
      </c>
      <c r="C14" s="219" t="s">
        <v>131</v>
      </c>
    </row>
    <row r="15" spans="1:3" x14ac:dyDescent="0.25">
      <c r="A15" s="160" t="s">
        <v>13</v>
      </c>
      <c r="B15" s="218">
        <v>7</v>
      </c>
      <c r="C15" s="219" t="s">
        <v>145</v>
      </c>
    </row>
    <row r="16" spans="1:3" x14ac:dyDescent="0.25">
      <c r="A16" s="161" t="s">
        <v>14</v>
      </c>
      <c r="B16" s="61"/>
      <c r="C16" s="219"/>
    </row>
    <row r="17" spans="1:3" x14ac:dyDescent="0.25">
      <c r="A17" s="162" t="s">
        <v>15</v>
      </c>
      <c r="B17" s="61"/>
      <c r="C17" s="219" t="s">
        <v>132</v>
      </c>
    </row>
    <row r="18" spans="1:3" x14ac:dyDescent="0.25">
      <c r="A18" s="162" t="s">
        <v>16</v>
      </c>
      <c r="B18" s="61"/>
      <c r="C18" s="219" t="s">
        <v>133</v>
      </c>
    </row>
    <row r="19" spans="1:3" ht="15.75" thickBot="1" x14ac:dyDescent="0.3">
      <c r="A19" s="163" t="s">
        <v>17</v>
      </c>
      <c r="B19" s="176"/>
      <c r="C19" s="220" t="s">
        <v>134</v>
      </c>
    </row>
    <row r="20" spans="1:3" x14ac:dyDescent="0.25">
      <c r="A20" s="5"/>
      <c r="B20" s="6"/>
      <c r="C20" s="5"/>
    </row>
    <row r="21" spans="1:3" ht="30.75" x14ac:dyDescent="0.3">
      <c r="A21" s="24" t="s">
        <v>99</v>
      </c>
      <c r="B21" s="50" t="s">
        <v>168</v>
      </c>
      <c r="C21" s="28" t="s">
        <v>144</v>
      </c>
    </row>
    <row r="22" spans="1:3" x14ac:dyDescent="0.25">
      <c r="A22" s="25" t="s">
        <v>95</v>
      </c>
      <c r="B22" s="32">
        <v>1</v>
      </c>
      <c r="C22" s="33" t="s">
        <v>135</v>
      </c>
    </row>
    <row r="23" spans="1:3" x14ac:dyDescent="0.25">
      <c r="A23" s="25" t="s">
        <v>96</v>
      </c>
      <c r="B23" s="32">
        <v>2</v>
      </c>
      <c r="C23" s="33" t="s">
        <v>136</v>
      </c>
    </row>
    <row r="24" spans="1:3" x14ac:dyDescent="0.25">
      <c r="A24" s="25" t="s">
        <v>97</v>
      </c>
      <c r="B24" s="32">
        <v>1</v>
      </c>
      <c r="C24" s="33" t="s">
        <v>137</v>
      </c>
    </row>
    <row r="25" spans="1:3" x14ac:dyDescent="0.25">
      <c r="A25" s="25" t="s">
        <v>98</v>
      </c>
      <c r="B25" s="32">
        <v>4</v>
      </c>
      <c r="C25" s="33" t="s">
        <v>138</v>
      </c>
    </row>
    <row r="26" spans="1:3" x14ac:dyDescent="0.25">
      <c r="A26" s="25" t="s">
        <v>118</v>
      </c>
      <c r="B26" s="32">
        <v>0</v>
      </c>
      <c r="C26" s="33"/>
    </row>
    <row r="27" spans="1:3" x14ac:dyDescent="0.25">
      <c r="A27" s="27" t="s">
        <v>2</v>
      </c>
      <c r="B27" s="32">
        <v>6</v>
      </c>
      <c r="C27" s="33" t="s">
        <v>139</v>
      </c>
    </row>
    <row r="28" spans="1:3" x14ac:dyDescent="0.25">
      <c r="A28" s="27" t="s">
        <v>3</v>
      </c>
      <c r="B28" s="32">
        <v>3</v>
      </c>
      <c r="C28" s="33" t="s">
        <v>140</v>
      </c>
    </row>
    <row r="29" spans="1:3" x14ac:dyDescent="0.25">
      <c r="A29" s="27" t="s">
        <v>4</v>
      </c>
      <c r="B29" s="32">
        <v>10</v>
      </c>
      <c r="C29" s="33" t="s">
        <v>141</v>
      </c>
    </row>
    <row r="30" spans="1:3" x14ac:dyDescent="0.25">
      <c r="A30" s="27" t="s">
        <v>5</v>
      </c>
      <c r="B30" s="32">
        <v>0</v>
      </c>
      <c r="C30" s="33"/>
    </row>
    <row r="31" spans="1:3" x14ac:dyDescent="0.25">
      <c r="A31" s="27" t="s">
        <v>6</v>
      </c>
      <c r="B31" s="32">
        <v>0</v>
      </c>
      <c r="C31" s="33"/>
    </row>
    <row r="32" spans="1:3" x14ac:dyDescent="0.25">
      <c r="A32" s="27" t="s">
        <v>7</v>
      </c>
      <c r="B32" s="32">
        <v>0</v>
      </c>
      <c r="C32" s="33"/>
    </row>
    <row r="33" spans="1:3" x14ac:dyDescent="0.25">
      <c r="A33" s="27" t="s">
        <v>8</v>
      </c>
      <c r="B33" s="32">
        <v>0</v>
      </c>
      <c r="C33" s="33"/>
    </row>
    <row r="34" spans="1:3" x14ac:dyDescent="0.25">
      <c r="A34" s="27" t="s">
        <v>9</v>
      </c>
      <c r="B34" s="32">
        <v>0</v>
      </c>
      <c r="C34" s="33"/>
    </row>
    <row r="35" spans="1:3" x14ac:dyDescent="0.25">
      <c r="A35" s="27" t="s">
        <v>10</v>
      </c>
      <c r="B35" s="32"/>
      <c r="C35" s="33"/>
    </row>
    <row r="36" spans="1:3" x14ac:dyDescent="0.25">
      <c r="A36" s="27" t="s">
        <v>11</v>
      </c>
      <c r="B36" s="32"/>
      <c r="C36" s="33"/>
    </row>
    <row r="37" spans="1:3" x14ac:dyDescent="0.25">
      <c r="A37" s="27" t="s">
        <v>12</v>
      </c>
      <c r="B37" s="32"/>
      <c r="C37" s="33"/>
    </row>
    <row r="38" spans="1:3" x14ac:dyDescent="0.25">
      <c r="A38" s="27" t="s">
        <v>13</v>
      </c>
      <c r="B38" s="32"/>
      <c r="C38" s="33"/>
    </row>
    <row r="39" spans="1:3" x14ac:dyDescent="0.25">
      <c r="A39" s="214" t="s">
        <v>14</v>
      </c>
      <c r="B39" s="32"/>
      <c r="C39" s="33"/>
    </row>
    <row r="40" spans="1:3" x14ac:dyDescent="0.25">
      <c r="A40" s="34" t="s">
        <v>15</v>
      </c>
      <c r="B40" s="32"/>
      <c r="C40" s="33" t="s">
        <v>142</v>
      </c>
    </row>
    <row r="41" spans="1:3" ht="36.6" customHeight="1" x14ac:dyDescent="0.25">
      <c r="A41" s="34" t="s">
        <v>16</v>
      </c>
      <c r="B41" s="32"/>
      <c r="C41" s="37" t="s">
        <v>143</v>
      </c>
    </row>
    <row r="42" spans="1:3" ht="33" customHeight="1" x14ac:dyDescent="0.25">
      <c r="A42" s="35" t="s">
        <v>17</v>
      </c>
      <c r="B42" s="36"/>
      <c r="C42" s="38" t="s">
        <v>146</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A2" sqref="A2:C19"/>
    </sheetView>
  </sheetViews>
  <sheetFormatPr defaultRowHeight="15" x14ac:dyDescent="0.25"/>
  <cols>
    <col min="1" max="1" width="32.42578125" customWidth="1"/>
    <col min="2" max="2" width="10.42578125" style="3" customWidth="1"/>
    <col min="3" max="3" width="120.7109375" customWidth="1"/>
  </cols>
  <sheetData>
    <row r="1" spans="1:3" ht="21" customHeight="1" x14ac:dyDescent="0.25">
      <c r="A1" s="40" t="s">
        <v>117</v>
      </c>
      <c r="B1" s="41" t="s">
        <v>21</v>
      </c>
      <c r="C1" s="42">
        <v>2019</v>
      </c>
    </row>
    <row r="2" spans="1:3" ht="30" x14ac:dyDescent="0.25">
      <c r="A2" s="56" t="s">
        <v>1</v>
      </c>
      <c r="B2" s="57" t="s">
        <v>447</v>
      </c>
      <c r="C2" s="58" t="s">
        <v>158</v>
      </c>
    </row>
    <row r="3" spans="1:3" x14ac:dyDescent="0.25">
      <c r="A3" s="59" t="s">
        <v>0</v>
      </c>
      <c r="B3" s="57">
        <v>97.54</v>
      </c>
      <c r="C3" s="60" t="s">
        <v>182</v>
      </c>
    </row>
    <row r="4" spans="1:3" x14ac:dyDescent="0.25">
      <c r="A4" s="60" t="s">
        <v>2</v>
      </c>
      <c r="B4" s="57">
        <v>3</v>
      </c>
      <c r="C4" s="60" t="s">
        <v>159</v>
      </c>
    </row>
    <row r="5" spans="1:3" x14ac:dyDescent="0.25">
      <c r="A5" s="60" t="s">
        <v>3</v>
      </c>
      <c r="B5" s="57">
        <v>2</v>
      </c>
      <c r="C5" s="60" t="s">
        <v>160</v>
      </c>
    </row>
    <row r="6" spans="1:3" x14ac:dyDescent="0.25">
      <c r="A6" s="60" t="s">
        <v>4</v>
      </c>
      <c r="B6" s="57">
        <v>1</v>
      </c>
      <c r="C6" s="60" t="s">
        <v>183</v>
      </c>
    </row>
    <row r="7" spans="1:3" x14ac:dyDescent="0.25">
      <c r="A7" s="60" t="s">
        <v>5</v>
      </c>
      <c r="B7" s="57">
        <v>1</v>
      </c>
      <c r="C7" s="60" t="s">
        <v>161</v>
      </c>
    </row>
    <row r="8" spans="1:3" x14ac:dyDescent="0.25">
      <c r="A8" s="60" t="s">
        <v>6</v>
      </c>
      <c r="B8" s="57">
        <v>3</v>
      </c>
      <c r="C8" s="60" t="s">
        <v>162</v>
      </c>
    </row>
    <row r="9" spans="1:3" x14ac:dyDescent="0.25">
      <c r="A9" s="60" t="s">
        <v>7</v>
      </c>
      <c r="B9" s="57">
        <v>3</v>
      </c>
      <c r="C9" s="60" t="s">
        <v>184</v>
      </c>
    </row>
    <row r="10" spans="1:3" x14ac:dyDescent="0.25">
      <c r="A10" s="60" t="s">
        <v>8</v>
      </c>
      <c r="B10" s="57">
        <v>2</v>
      </c>
      <c r="C10" s="60" t="s">
        <v>163</v>
      </c>
    </row>
    <row r="11" spans="1:3" x14ac:dyDescent="0.25">
      <c r="A11" s="60" t="s">
        <v>9</v>
      </c>
      <c r="B11" s="57">
        <v>7</v>
      </c>
      <c r="C11" s="60" t="s">
        <v>164</v>
      </c>
    </row>
    <row r="12" spans="1:3" x14ac:dyDescent="0.25">
      <c r="A12" s="60" t="s">
        <v>10</v>
      </c>
      <c r="B12" s="57">
        <v>1</v>
      </c>
      <c r="C12" s="60" t="s">
        <v>185</v>
      </c>
    </row>
    <row r="13" spans="1:3" x14ac:dyDescent="0.25">
      <c r="A13" s="60" t="s">
        <v>11</v>
      </c>
      <c r="B13" s="57">
        <v>0</v>
      </c>
      <c r="C13" s="60"/>
    </row>
    <row r="14" spans="1:3" x14ac:dyDescent="0.25">
      <c r="A14" s="60" t="s">
        <v>12</v>
      </c>
      <c r="B14" s="57">
        <v>13</v>
      </c>
      <c r="C14" s="60" t="s">
        <v>165</v>
      </c>
    </row>
    <row r="15" spans="1:3" x14ac:dyDescent="0.25">
      <c r="A15" s="60" t="s">
        <v>13</v>
      </c>
      <c r="B15" s="57">
        <v>4</v>
      </c>
      <c r="C15" s="60" t="s">
        <v>166</v>
      </c>
    </row>
    <row r="16" spans="1:3" x14ac:dyDescent="0.25">
      <c r="A16" s="215" t="s">
        <v>14</v>
      </c>
      <c r="B16" s="57"/>
      <c r="C16" s="60"/>
    </row>
    <row r="17" spans="1:3" ht="15.75" customHeight="1" x14ac:dyDescent="0.25">
      <c r="A17" s="52" t="s">
        <v>15</v>
      </c>
      <c r="B17" s="57"/>
      <c r="C17" s="60" t="s">
        <v>167</v>
      </c>
    </row>
    <row r="18" spans="1:3" x14ac:dyDescent="0.25">
      <c r="A18" s="52" t="s">
        <v>16</v>
      </c>
      <c r="B18" s="57"/>
      <c r="C18" s="60" t="s">
        <v>186</v>
      </c>
    </row>
    <row r="19" spans="1:3" ht="16.5" customHeight="1" x14ac:dyDescent="0.25">
      <c r="A19" s="52" t="s">
        <v>17</v>
      </c>
      <c r="B19" s="57"/>
      <c r="C19" s="60" t="s">
        <v>187</v>
      </c>
    </row>
    <row r="20" spans="1:3" x14ac:dyDescent="0.25">
      <c r="A20" s="5"/>
      <c r="B20" s="6"/>
      <c r="C20" s="5"/>
    </row>
    <row r="21" spans="1:3" ht="30.75" x14ac:dyDescent="0.3">
      <c r="A21" s="43" t="s">
        <v>99</v>
      </c>
      <c r="B21" s="50" t="s">
        <v>447</v>
      </c>
      <c r="C21" s="26" t="s">
        <v>158</v>
      </c>
    </row>
    <row r="22" spans="1:3" x14ac:dyDescent="0.25">
      <c r="A22" s="44" t="s">
        <v>95</v>
      </c>
      <c r="B22" s="61">
        <v>2</v>
      </c>
      <c r="C22" s="132" t="s">
        <v>169</v>
      </c>
    </row>
    <row r="23" spans="1:3" x14ac:dyDescent="0.25">
      <c r="A23" s="44" t="s">
        <v>96</v>
      </c>
      <c r="B23" s="61">
        <v>1</v>
      </c>
      <c r="C23" s="132" t="s">
        <v>170</v>
      </c>
    </row>
    <row r="24" spans="1:3" x14ac:dyDescent="0.25">
      <c r="A24" s="44" t="s">
        <v>97</v>
      </c>
      <c r="B24" s="61">
        <v>1</v>
      </c>
      <c r="C24" s="132" t="s">
        <v>171</v>
      </c>
    </row>
    <row r="25" spans="1:3" x14ac:dyDescent="0.25">
      <c r="A25" s="44" t="s">
        <v>98</v>
      </c>
      <c r="B25" s="61">
        <v>2</v>
      </c>
      <c r="C25" s="132" t="s">
        <v>172</v>
      </c>
    </row>
    <row r="26" spans="1:3" x14ac:dyDescent="0.25">
      <c r="A26" s="44" t="s">
        <v>118</v>
      </c>
      <c r="B26" s="61">
        <v>0</v>
      </c>
      <c r="C26" s="132"/>
    </row>
    <row r="27" spans="1:3" x14ac:dyDescent="0.25">
      <c r="A27" s="107" t="s">
        <v>2</v>
      </c>
      <c r="B27" s="61">
        <v>6</v>
      </c>
      <c r="C27" s="132" t="s">
        <v>173</v>
      </c>
    </row>
    <row r="28" spans="1:3" x14ac:dyDescent="0.25">
      <c r="A28" s="107" t="s">
        <v>3</v>
      </c>
      <c r="B28" s="61">
        <v>3</v>
      </c>
      <c r="C28" s="132" t="s">
        <v>174</v>
      </c>
    </row>
    <row r="29" spans="1:3" x14ac:dyDescent="0.25">
      <c r="A29" s="107" t="s">
        <v>4</v>
      </c>
      <c r="B29" s="61">
        <v>4</v>
      </c>
      <c r="C29" s="132" t="s">
        <v>175</v>
      </c>
    </row>
    <row r="30" spans="1:3" x14ac:dyDescent="0.25">
      <c r="A30" s="107" t="s">
        <v>5</v>
      </c>
      <c r="B30" s="61"/>
      <c r="C30" s="132" t="s">
        <v>176</v>
      </c>
    </row>
    <row r="31" spans="1:3" x14ac:dyDescent="0.25">
      <c r="A31" s="107" t="s">
        <v>6</v>
      </c>
      <c r="B31" s="61"/>
      <c r="C31" s="132" t="s">
        <v>176</v>
      </c>
    </row>
    <row r="32" spans="1:3" x14ac:dyDescent="0.25">
      <c r="A32" s="107" t="s">
        <v>7</v>
      </c>
      <c r="B32" s="61"/>
      <c r="C32" s="132" t="s">
        <v>176</v>
      </c>
    </row>
    <row r="33" spans="1:3" x14ac:dyDescent="0.25">
      <c r="A33" s="107" t="s">
        <v>8</v>
      </c>
      <c r="B33" s="61"/>
      <c r="C33" s="132" t="s">
        <v>176</v>
      </c>
    </row>
    <row r="34" spans="1:3" x14ac:dyDescent="0.25">
      <c r="A34" s="107" t="s">
        <v>9</v>
      </c>
      <c r="B34" s="61"/>
      <c r="C34" s="132" t="s">
        <v>176</v>
      </c>
    </row>
    <row r="35" spans="1:3" x14ac:dyDescent="0.25">
      <c r="A35" s="107" t="s">
        <v>10</v>
      </c>
      <c r="B35" s="61"/>
      <c r="C35" s="132" t="s">
        <v>176</v>
      </c>
    </row>
    <row r="36" spans="1:3" x14ac:dyDescent="0.25">
      <c r="A36" s="107" t="s">
        <v>11</v>
      </c>
      <c r="B36" s="61"/>
      <c r="C36" s="132" t="s">
        <v>176</v>
      </c>
    </row>
    <row r="37" spans="1:3" x14ac:dyDescent="0.25">
      <c r="A37" s="107" t="s">
        <v>12</v>
      </c>
      <c r="B37" s="61"/>
      <c r="C37" s="132" t="s">
        <v>176</v>
      </c>
    </row>
    <row r="38" spans="1:3" x14ac:dyDescent="0.25">
      <c r="A38" s="107" t="s">
        <v>13</v>
      </c>
      <c r="B38" s="61"/>
      <c r="C38" s="132" t="s">
        <v>176</v>
      </c>
    </row>
    <row r="39" spans="1:3" x14ac:dyDescent="0.25">
      <c r="A39" s="213" t="s">
        <v>14</v>
      </c>
      <c r="B39" s="61"/>
      <c r="C39" s="132" t="s">
        <v>177</v>
      </c>
    </row>
    <row r="40" spans="1:3" x14ac:dyDescent="0.25">
      <c r="A40" s="108" t="s">
        <v>15</v>
      </c>
      <c r="B40" s="61"/>
      <c r="C40" s="132" t="s">
        <v>178</v>
      </c>
    </row>
    <row r="41" spans="1:3" ht="32.25" customHeight="1" x14ac:dyDescent="0.25">
      <c r="A41" s="108" t="s">
        <v>16</v>
      </c>
      <c r="B41" s="61"/>
      <c r="C41" s="132" t="s">
        <v>179</v>
      </c>
    </row>
    <row r="42" spans="1:3" ht="30" x14ac:dyDescent="0.25">
      <c r="A42" s="109" t="s">
        <v>17</v>
      </c>
      <c r="B42" s="110"/>
      <c r="C42" s="133" t="s">
        <v>180</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A2" sqref="A2:C19"/>
    </sheetView>
  </sheetViews>
  <sheetFormatPr defaultRowHeight="15" x14ac:dyDescent="0.25"/>
  <cols>
    <col min="1" max="1" width="32.42578125" customWidth="1"/>
    <col min="2" max="2" width="10.42578125" style="3" customWidth="1"/>
    <col min="3" max="3" width="120.7109375" customWidth="1"/>
  </cols>
  <sheetData>
    <row r="1" spans="1:3" ht="18.75" x14ac:dyDescent="0.25">
      <c r="A1" s="62" t="s">
        <v>117</v>
      </c>
      <c r="B1" s="54" t="s">
        <v>22</v>
      </c>
      <c r="C1" s="55">
        <v>2019</v>
      </c>
    </row>
    <row r="2" spans="1:3" ht="30.75" x14ac:dyDescent="0.3">
      <c r="A2" s="221" t="s">
        <v>1</v>
      </c>
      <c r="B2" s="50" t="s">
        <v>448</v>
      </c>
      <c r="C2" s="222" t="s">
        <v>190</v>
      </c>
    </row>
    <row r="3" spans="1:3" x14ac:dyDescent="0.25">
      <c r="A3" s="223" t="s">
        <v>0</v>
      </c>
      <c r="B3" s="224">
        <v>99.96</v>
      </c>
      <c r="C3" s="222"/>
    </row>
    <row r="4" spans="1:3" x14ac:dyDescent="0.25">
      <c r="A4" s="51" t="s">
        <v>2</v>
      </c>
      <c r="B4" s="32">
        <v>1</v>
      </c>
      <c r="C4" s="222" t="s">
        <v>192</v>
      </c>
    </row>
    <row r="5" spans="1:3" x14ac:dyDescent="0.25">
      <c r="A5" s="51" t="s">
        <v>3</v>
      </c>
      <c r="B5" s="32">
        <v>0</v>
      </c>
      <c r="C5" s="222"/>
    </row>
    <row r="6" spans="1:3" x14ac:dyDescent="0.25">
      <c r="A6" s="51" t="s">
        <v>4</v>
      </c>
      <c r="B6" s="32">
        <v>2</v>
      </c>
      <c r="C6" s="222" t="s">
        <v>193</v>
      </c>
    </row>
    <row r="7" spans="1:3" x14ac:dyDescent="0.25">
      <c r="A7" s="51" t="s">
        <v>5</v>
      </c>
      <c r="B7" s="32">
        <v>1</v>
      </c>
      <c r="C7" s="222" t="s">
        <v>194</v>
      </c>
    </row>
    <row r="8" spans="1:3" x14ac:dyDescent="0.25">
      <c r="A8" s="51" t="s">
        <v>6</v>
      </c>
      <c r="B8" s="32">
        <v>3</v>
      </c>
      <c r="C8" s="222" t="s">
        <v>195</v>
      </c>
    </row>
    <row r="9" spans="1:3" x14ac:dyDescent="0.25">
      <c r="A9" s="51" t="s">
        <v>7</v>
      </c>
      <c r="B9" s="32">
        <v>4</v>
      </c>
      <c r="C9" s="222" t="s">
        <v>196</v>
      </c>
    </row>
    <row r="10" spans="1:3" x14ac:dyDescent="0.25">
      <c r="A10" s="51" t="s">
        <v>8</v>
      </c>
      <c r="B10" s="32">
        <v>1</v>
      </c>
      <c r="C10" s="222" t="s">
        <v>197</v>
      </c>
    </row>
    <row r="11" spans="1:3" x14ac:dyDescent="0.25">
      <c r="A11" s="51" t="s">
        <v>9</v>
      </c>
      <c r="B11" s="32">
        <v>2</v>
      </c>
      <c r="C11" s="222" t="s">
        <v>198</v>
      </c>
    </row>
    <row r="12" spans="1:3" x14ac:dyDescent="0.25">
      <c r="A12" s="51" t="s">
        <v>10</v>
      </c>
      <c r="B12" s="32">
        <v>0</v>
      </c>
      <c r="C12" s="222"/>
    </row>
    <row r="13" spans="1:3" x14ac:dyDescent="0.25">
      <c r="A13" s="51" t="s">
        <v>11</v>
      </c>
      <c r="B13" s="32">
        <v>1</v>
      </c>
      <c r="C13" s="222" t="s">
        <v>199</v>
      </c>
    </row>
    <row r="14" spans="1:3" x14ac:dyDescent="0.25">
      <c r="A14" s="51" t="s">
        <v>12</v>
      </c>
      <c r="B14" s="32">
        <v>14</v>
      </c>
      <c r="C14" s="222" t="s">
        <v>200</v>
      </c>
    </row>
    <row r="15" spans="1:3" x14ac:dyDescent="0.25">
      <c r="A15" s="51" t="s">
        <v>13</v>
      </c>
      <c r="B15" s="32">
        <v>2</v>
      </c>
      <c r="C15" s="222" t="s">
        <v>219</v>
      </c>
    </row>
    <row r="16" spans="1:3" x14ac:dyDescent="0.25">
      <c r="A16" s="225" t="s">
        <v>14</v>
      </c>
      <c r="B16" s="32"/>
      <c r="C16" s="222"/>
    </row>
    <row r="17" spans="1:3" x14ac:dyDescent="0.25">
      <c r="A17" s="226" t="s">
        <v>15</v>
      </c>
      <c r="B17" s="32"/>
      <c r="C17" s="222" t="s">
        <v>201</v>
      </c>
    </row>
    <row r="18" spans="1:3" x14ac:dyDescent="0.25">
      <c r="A18" s="226" t="s">
        <v>16</v>
      </c>
      <c r="B18" s="32"/>
      <c r="C18" s="222" t="s">
        <v>202</v>
      </c>
    </row>
    <row r="19" spans="1:3" x14ac:dyDescent="0.25">
      <c r="A19" s="226" t="s">
        <v>17</v>
      </c>
      <c r="B19" s="32"/>
      <c r="C19" s="222" t="s">
        <v>203</v>
      </c>
    </row>
    <row r="20" spans="1:3" x14ac:dyDescent="0.25">
      <c r="A20" s="5"/>
      <c r="B20" s="6"/>
      <c r="C20" s="5"/>
    </row>
    <row r="21" spans="1:3" ht="30" x14ac:dyDescent="0.25">
      <c r="A21" s="63" t="s">
        <v>99</v>
      </c>
      <c r="B21" s="64" t="s">
        <v>448</v>
      </c>
      <c r="C21" s="65" t="s">
        <v>190</v>
      </c>
    </row>
    <row r="22" spans="1:3" x14ac:dyDescent="0.25">
      <c r="A22" s="66" t="s">
        <v>95</v>
      </c>
      <c r="B22" s="67">
        <v>1</v>
      </c>
      <c r="C22" s="68" t="s">
        <v>204</v>
      </c>
    </row>
    <row r="23" spans="1:3" x14ac:dyDescent="0.25">
      <c r="A23" s="66" t="s">
        <v>96</v>
      </c>
      <c r="B23" s="67">
        <v>3</v>
      </c>
      <c r="C23" s="68" t="s">
        <v>205</v>
      </c>
    </row>
    <row r="24" spans="1:3" x14ac:dyDescent="0.25">
      <c r="A24" s="66" t="s">
        <v>97</v>
      </c>
      <c r="B24" s="67">
        <v>1</v>
      </c>
      <c r="C24" s="68" t="s">
        <v>206</v>
      </c>
    </row>
    <row r="25" spans="1:3" x14ac:dyDescent="0.25">
      <c r="A25" s="66" t="s">
        <v>98</v>
      </c>
      <c r="B25" s="67">
        <v>1</v>
      </c>
      <c r="C25" s="68" t="s">
        <v>207</v>
      </c>
    </row>
    <row r="26" spans="1:3" x14ac:dyDescent="0.25">
      <c r="A26" s="66" t="s">
        <v>118</v>
      </c>
      <c r="B26" s="67">
        <v>0</v>
      </c>
      <c r="C26" s="68" t="s">
        <v>208</v>
      </c>
    </row>
    <row r="27" spans="1:3" x14ac:dyDescent="0.25">
      <c r="A27" s="69" t="s">
        <v>2</v>
      </c>
      <c r="B27" s="67">
        <v>4</v>
      </c>
      <c r="C27" s="68" t="s">
        <v>209</v>
      </c>
    </row>
    <row r="28" spans="1:3" x14ac:dyDescent="0.25">
      <c r="A28" s="69" t="s">
        <v>3</v>
      </c>
      <c r="B28" s="67">
        <v>6</v>
      </c>
      <c r="C28" s="68" t="s">
        <v>210</v>
      </c>
    </row>
    <row r="29" spans="1:3" x14ac:dyDescent="0.25">
      <c r="A29" s="69" t="s">
        <v>4</v>
      </c>
      <c r="B29" s="67">
        <v>15</v>
      </c>
      <c r="C29" s="68" t="s">
        <v>211</v>
      </c>
    </row>
    <row r="30" spans="1:3" x14ac:dyDescent="0.25">
      <c r="A30" s="69" t="s">
        <v>5</v>
      </c>
      <c r="B30" s="67"/>
      <c r="C30" s="68" t="s">
        <v>212</v>
      </c>
    </row>
    <row r="31" spans="1:3" x14ac:dyDescent="0.25">
      <c r="A31" s="69" t="s">
        <v>6</v>
      </c>
      <c r="B31" s="67">
        <v>1</v>
      </c>
      <c r="C31" s="68" t="s">
        <v>213</v>
      </c>
    </row>
    <row r="32" spans="1:3" x14ac:dyDescent="0.25">
      <c r="A32" s="69" t="s">
        <v>7</v>
      </c>
      <c r="B32" s="67"/>
      <c r="C32" s="68"/>
    </row>
    <row r="33" spans="1:3" x14ac:dyDescent="0.25">
      <c r="A33" s="69" t="s">
        <v>8</v>
      </c>
      <c r="B33" s="67"/>
      <c r="C33" s="68"/>
    </row>
    <row r="34" spans="1:3" x14ac:dyDescent="0.25">
      <c r="A34" s="69" t="s">
        <v>9</v>
      </c>
      <c r="B34" s="67"/>
      <c r="C34" s="68"/>
    </row>
    <row r="35" spans="1:3" x14ac:dyDescent="0.25">
      <c r="A35" s="69" t="s">
        <v>10</v>
      </c>
      <c r="B35" s="67"/>
      <c r="C35" s="68"/>
    </row>
    <row r="36" spans="1:3" x14ac:dyDescent="0.25">
      <c r="A36" s="69" t="s">
        <v>11</v>
      </c>
      <c r="B36" s="67"/>
      <c r="C36" s="68"/>
    </row>
    <row r="37" spans="1:3" x14ac:dyDescent="0.25">
      <c r="A37" s="69" t="s">
        <v>12</v>
      </c>
      <c r="B37" s="67"/>
      <c r="C37" s="68"/>
    </row>
    <row r="38" spans="1:3" x14ac:dyDescent="0.25">
      <c r="A38" s="69" t="s">
        <v>13</v>
      </c>
      <c r="B38" s="67"/>
      <c r="C38" s="68"/>
    </row>
    <row r="39" spans="1:3" ht="51" customHeight="1" x14ac:dyDescent="0.25">
      <c r="A39" s="70" t="s">
        <v>217</v>
      </c>
      <c r="B39" s="67"/>
      <c r="C39" s="71" t="s">
        <v>214</v>
      </c>
    </row>
    <row r="40" spans="1:3" ht="34.5" customHeight="1" x14ac:dyDescent="0.25">
      <c r="A40" s="72" t="s">
        <v>15</v>
      </c>
      <c r="B40" s="67"/>
      <c r="C40" s="71" t="s">
        <v>220</v>
      </c>
    </row>
    <row r="41" spans="1:3" ht="30" x14ac:dyDescent="0.25">
      <c r="A41" s="72" t="s">
        <v>16</v>
      </c>
      <c r="B41" s="67"/>
      <c r="C41" s="71" t="s">
        <v>215</v>
      </c>
    </row>
    <row r="42" spans="1:3" x14ac:dyDescent="0.25">
      <c r="A42" s="73" t="s">
        <v>17</v>
      </c>
      <c r="B42" s="74"/>
      <c r="C42" s="75" t="s">
        <v>216</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A2" sqref="A2:C19"/>
    </sheetView>
  </sheetViews>
  <sheetFormatPr defaultRowHeight="15" x14ac:dyDescent="0.25"/>
  <cols>
    <col min="1" max="1" width="31.42578125" customWidth="1"/>
    <col min="2" max="2" width="10.42578125" style="3" customWidth="1"/>
    <col min="3" max="3" width="120.7109375" customWidth="1"/>
  </cols>
  <sheetData>
    <row r="1" spans="1:3" ht="15.75" x14ac:dyDescent="0.25">
      <c r="A1" s="76" t="s">
        <v>117</v>
      </c>
      <c r="B1" s="77" t="s">
        <v>23</v>
      </c>
      <c r="C1" s="78">
        <v>2019</v>
      </c>
    </row>
    <row r="2" spans="1:3" ht="31.5" x14ac:dyDescent="0.25">
      <c r="A2" s="92" t="s">
        <v>1</v>
      </c>
      <c r="B2" s="93" t="s">
        <v>449</v>
      </c>
      <c r="C2" s="94" t="s">
        <v>224</v>
      </c>
    </row>
    <row r="3" spans="1:3" ht="15.75" x14ac:dyDescent="0.25">
      <c r="A3" s="95" t="s">
        <v>0</v>
      </c>
      <c r="B3" s="79">
        <v>99.39</v>
      </c>
      <c r="C3" s="96"/>
    </row>
    <row r="4" spans="1:3" ht="15.75" x14ac:dyDescent="0.25">
      <c r="A4" s="97" t="s">
        <v>2</v>
      </c>
      <c r="B4" s="79">
        <v>0</v>
      </c>
      <c r="C4" s="96"/>
    </row>
    <row r="5" spans="1:3" ht="15.75" x14ac:dyDescent="0.25">
      <c r="A5" s="97" t="s">
        <v>3</v>
      </c>
      <c r="B5" s="79">
        <v>2</v>
      </c>
      <c r="C5" s="96" t="s">
        <v>242</v>
      </c>
    </row>
    <row r="6" spans="1:3" ht="15.75" x14ac:dyDescent="0.25">
      <c r="A6" s="97" t="s">
        <v>240</v>
      </c>
      <c r="B6" s="79">
        <v>0</v>
      </c>
      <c r="C6" s="96"/>
    </row>
    <row r="7" spans="1:3" ht="15.75" x14ac:dyDescent="0.25">
      <c r="A7" s="97" t="s">
        <v>241</v>
      </c>
      <c r="B7" s="79">
        <v>0</v>
      </c>
      <c r="C7" s="96" t="s">
        <v>225</v>
      </c>
    </row>
    <row r="8" spans="1:3" ht="15.75" x14ac:dyDescent="0.25">
      <c r="A8" s="97" t="s">
        <v>6</v>
      </c>
      <c r="B8" s="79">
        <v>3</v>
      </c>
      <c r="C8" s="96" t="s">
        <v>226</v>
      </c>
    </row>
    <row r="9" spans="1:3" ht="15.75" x14ac:dyDescent="0.25">
      <c r="A9" s="97" t="s">
        <v>7</v>
      </c>
      <c r="B9" s="79">
        <v>0</v>
      </c>
      <c r="C9" s="96"/>
    </row>
    <row r="10" spans="1:3" ht="15.75" x14ac:dyDescent="0.25">
      <c r="A10" s="97" t="s">
        <v>8</v>
      </c>
      <c r="B10" s="79">
        <v>1</v>
      </c>
      <c r="C10" s="96" t="s">
        <v>227</v>
      </c>
    </row>
    <row r="11" spans="1:3" ht="15.75" x14ac:dyDescent="0.25">
      <c r="A11" s="97" t="s">
        <v>9</v>
      </c>
      <c r="B11" s="79">
        <v>2</v>
      </c>
      <c r="C11" s="96" t="s">
        <v>228</v>
      </c>
    </row>
    <row r="12" spans="1:3" ht="15.75" x14ac:dyDescent="0.25">
      <c r="A12" s="97" t="s">
        <v>10</v>
      </c>
      <c r="B12" s="79">
        <v>0</v>
      </c>
      <c r="C12" s="96"/>
    </row>
    <row r="13" spans="1:3" ht="15.75" x14ac:dyDescent="0.25">
      <c r="A13" s="97" t="s">
        <v>11</v>
      </c>
      <c r="B13" s="79">
        <v>0</v>
      </c>
      <c r="C13" s="96"/>
    </row>
    <row r="14" spans="1:3" ht="15.75" x14ac:dyDescent="0.25">
      <c r="A14" s="97" t="s">
        <v>12</v>
      </c>
      <c r="B14" s="79">
        <v>1</v>
      </c>
      <c r="C14" s="96" t="s">
        <v>229</v>
      </c>
    </row>
    <row r="15" spans="1:3" ht="15.75" x14ac:dyDescent="0.25">
      <c r="A15" s="97" t="s">
        <v>13</v>
      </c>
      <c r="B15" s="79">
        <v>8</v>
      </c>
      <c r="C15" s="96" t="s">
        <v>230</v>
      </c>
    </row>
    <row r="16" spans="1:3" ht="15.75" x14ac:dyDescent="0.25">
      <c r="A16" s="98" t="s">
        <v>14</v>
      </c>
      <c r="B16" s="79"/>
      <c r="C16" s="96"/>
    </row>
    <row r="17" spans="1:3" ht="63" x14ac:dyDescent="0.25">
      <c r="A17" s="99" t="s">
        <v>15</v>
      </c>
      <c r="B17" s="79"/>
      <c r="C17" s="96" t="s">
        <v>245</v>
      </c>
    </row>
    <row r="18" spans="1:3" ht="15.75" x14ac:dyDescent="0.25">
      <c r="A18" s="99" t="s">
        <v>16</v>
      </c>
      <c r="B18" s="79"/>
      <c r="C18" s="96" t="s">
        <v>231</v>
      </c>
    </row>
    <row r="19" spans="1:3" ht="15.75" x14ac:dyDescent="0.25">
      <c r="A19" s="100" t="s">
        <v>17</v>
      </c>
      <c r="B19" s="101"/>
      <c r="C19" s="102"/>
    </row>
    <row r="20" spans="1:3" x14ac:dyDescent="0.25">
      <c r="A20" s="5"/>
      <c r="B20" s="6"/>
      <c r="C20" s="5"/>
    </row>
    <row r="21" spans="1:3" ht="31.5" x14ac:dyDescent="0.25">
      <c r="A21" s="84" t="s">
        <v>99</v>
      </c>
      <c r="B21" s="85" t="s">
        <v>449</v>
      </c>
      <c r="C21" s="86" t="s">
        <v>224</v>
      </c>
    </row>
    <row r="22" spans="1:3" ht="15.75" x14ac:dyDescent="0.25">
      <c r="A22" s="80" t="s">
        <v>95</v>
      </c>
      <c r="B22" s="87">
        <v>3</v>
      </c>
      <c r="C22" s="88" t="s">
        <v>232</v>
      </c>
    </row>
    <row r="23" spans="1:3" ht="15.75" x14ac:dyDescent="0.25">
      <c r="A23" s="80" t="s">
        <v>96</v>
      </c>
      <c r="B23" s="87">
        <v>2</v>
      </c>
      <c r="C23" s="88" t="s">
        <v>233</v>
      </c>
    </row>
    <row r="24" spans="1:3" ht="15.75" x14ac:dyDescent="0.25">
      <c r="A24" s="80" t="s">
        <v>97</v>
      </c>
      <c r="B24" s="87">
        <v>2</v>
      </c>
      <c r="C24" s="88" t="s">
        <v>234</v>
      </c>
    </row>
    <row r="25" spans="1:3" ht="15.75" x14ac:dyDescent="0.25">
      <c r="A25" s="80" t="s">
        <v>98</v>
      </c>
      <c r="B25" s="87">
        <v>3</v>
      </c>
      <c r="C25" s="88" t="s">
        <v>235</v>
      </c>
    </row>
    <row r="26" spans="1:3" ht="15.75" x14ac:dyDescent="0.25">
      <c r="A26" s="80" t="s">
        <v>118</v>
      </c>
      <c r="B26" s="87">
        <v>0</v>
      </c>
      <c r="C26" s="88"/>
    </row>
    <row r="27" spans="1:3" ht="15.75" x14ac:dyDescent="0.25">
      <c r="A27" s="81" t="s">
        <v>2</v>
      </c>
      <c r="B27" s="87">
        <v>7</v>
      </c>
      <c r="C27" s="88"/>
    </row>
    <row r="28" spans="1:3" ht="15.75" x14ac:dyDescent="0.25">
      <c r="A28" s="81" t="s">
        <v>3</v>
      </c>
      <c r="B28" s="87">
        <v>4</v>
      </c>
      <c r="C28" s="88" t="s">
        <v>236</v>
      </c>
    </row>
    <row r="29" spans="1:3" ht="15.75" x14ac:dyDescent="0.25">
      <c r="A29" s="81" t="s">
        <v>240</v>
      </c>
      <c r="B29" s="87">
        <v>3</v>
      </c>
      <c r="C29" s="88" t="s">
        <v>237</v>
      </c>
    </row>
    <row r="30" spans="1:3" ht="15.75" x14ac:dyDescent="0.25">
      <c r="A30" s="81" t="s">
        <v>241</v>
      </c>
      <c r="B30" s="87">
        <v>0</v>
      </c>
      <c r="C30" s="88" t="s">
        <v>225</v>
      </c>
    </row>
    <row r="31" spans="1:3" ht="15.75" x14ac:dyDescent="0.25">
      <c r="A31" s="81" t="s">
        <v>6</v>
      </c>
      <c r="B31" s="87">
        <v>3</v>
      </c>
      <c r="C31" s="88" t="s">
        <v>226</v>
      </c>
    </row>
    <row r="32" spans="1:3" ht="15.75" x14ac:dyDescent="0.25">
      <c r="A32" s="81" t="s">
        <v>7</v>
      </c>
      <c r="B32" s="87">
        <v>0</v>
      </c>
      <c r="C32" s="88" t="s">
        <v>177</v>
      </c>
    </row>
    <row r="33" spans="1:3" ht="15.75" x14ac:dyDescent="0.25">
      <c r="A33" s="81" t="s">
        <v>8</v>
      </c>
      <c r="B33" s="87">
        <v>2</v>
      </c>
      <c r="C33" s="88" t="s">
        <v>238</v>
      </c>
    </row>
    <row r="34" spans="1:3" ht="15.75" x14ac:dyDescent="0.25">
      <c r="A34" s="81" t="s">
        <v>9</v>
      </c>
      <c r="B34" s="87">
        <v>0</v>
      </c>
      <c r="C34" s="88"/>
    </row>
    <row r="35" spans="1:3" ht="15.75" x14ac:dyDescent="0.25">
      <c r="A35" s="81" t="s">
        <v>10</v>
      </c>
      <c r="B35" s="87">
        <v>0</v>
      </c>
      <c r="C35" s="88"/>
    </row>
    <row r="36" spans="1:3" ht="15.75" x14ac:dyDescent="0.25">
      <c r="A36" s="81" t="s">
        <v>11</v>
      </c>
      <c r="B36" s="87">
        <v>0</v>
      </c>
      <c r="C36" s="88"/>
    </row>
    <row r="37" spans="1:3" ht="15.75" x14ac:dyDescent="0.25">
      <c r="A37" s="81" t="s">
        <v>12</v>
      </c>
      <c r="B37" s="87">
        <v>2</v>
      </c>
      <c r="C37" s="88"/>
    </row>
    <row r="38" spans="1:3" ht="15.75" x14ac:dyDescent="0.25">
      <c r="A38" s="81" t="s">
        <v>13</v>
      </c>
      <c r="B38" s="87">
        <v>1</v>
      </c>
      <c r="C38" s="88"/>
    </row>
    <row r="39" spans="1:3" ht="15.75" x14ac:dyDescent="0.25">
      <c r="A39" s="89" t="s">
        <v>14</v>
      </c>
      <c r="B39" s="87"/>
      <c r="C39" s="88"/>
    </row>
    <row r="40" spans="1:3" ht="15.75" x14ac:dyDescent="0.25">
      <c r="A40" s="82" t="s">
        <v>15</v>
      </c>
      <c r="B40" s="87"/>
      <c r="C40" s="88" t="s">
        <v>239</v>
      </c>
    </row>
    <row r="41" spans="1:3" ht="15.75" x14ac:dyDescent="0.25">
      <c r="A41" s="82" t="s">
        <v>16</v>
      </c>
      <c r="B41" s="87"/>
      <c r="C41" s="88" t="s">
        <v>243</v>
      </c>
    </row>
    <row r="42" spans="1:3" ht="15.75" x14ac:dyDescent="0.25">
      <c r="A42" s="83" t="s">
        <v>17</v>
      </c>
      <c r="B42" s="90"/>
      <c r="C42" s="91" t="s">
        <v>244</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A21" sqref="A21:C42"/>
    </sheetView>
  </sheetViews>
  <sheetFormatPr defaultRowHeight="15" x14ac:dyDescent="0.25"/>
  <cols>
    <col min="1" max="1" width="32.42578125" customWidth="1"/>
    <col min="2" max="2" width="11.28515625" style="3" bestFit="1" customWidth="1"/>
    <col min="3" max="3" width="120.7109375" customWidth="1"/>
  </cols>
  <sheetData>
    <row r="1" spans="1:3" ht="22.5" customHeight="1" x14ac:dyDescent="0.3">
      <c r="A1" s="146" t="s">
        <v>117</v>
      </c>
      <c r="B1" s="206" t="s">
        <v>247</v>
      </c>
      <c r="C1" s="207">
        <v>2019</v>
      </c>
    </row>
    <row r="2" spans="1:3" ht="31.5" x14ac:dyDescent="0.25">
      <c r="A2" s="156" t="s">
        <v>1</v>
      </c>
      <c r="B2" s="174" t="s">
        <v>450</v>
      </c>
      <c r="C2" s="149" t="s">
        <v>249</v>
      </c>
    </row>
    <row r="3" spans="1:3" ht="15.75" x14ac:dyDescent="0.25">
      <c r="A3" s="246" t="s">
        <v>0</v>
      </c>
      <c r="B3" s="116">
        <v>97.74</v>
      </c>
      <c r="C3" s="149" t="s">
        <v>250</v>
      </c>
    </row>
    <row r="4" spans="1:3" ht="15.75" x14ac:dyDescent="0.25">
      <c r="A4" s="247" t="s">
        <v>2</v>
      </c>
      <c r="B4" s="79">
        <v>3</v>
      </c>
      <c r="C4" s="149" t="s">
        <v>251</v>
      </c>
    </row>
    <row r="5" spans="1:3" ht="15.75" x14ac:dyDescent="0.25">
      <c r="A5" s="247" t="s">
        <v>3</v>
      </c>
      <c r="B5" s="79">
        <v>2</v>
      </c>
      <c r="C5" s="149" t="s">
        <v>252</v>
      </c>
    </row>
    <row r="6" spans="1:3" ht="15.75" x14ac:dyDescent="0.25">
      <c r="A6" s="247" t="s">
        <v>240</v>
      </c>
      <c r="B6" s="79">
        <v>2</v>
      </c>
      <c r="C6" s="149" t="s">
        <v>253</v>
      </c>
    </row>
    <row r="7" spans="1:3" ht="15.75" x14ac:dyDescent="0.25">
      <c r="A7" s="247" t="s">
        <v>241</v>
      </c>
      <c r="B7" s="79">
        <v>1</v>
      </c>
      <c r="C7" s="149" t="s">
        <v>254</v>
      </c>
    </row>
    <row r="8" spans="1:3" ht="15.75" x14ac:dyDescent="0.25">
      <c r="A8" s="247" t="s">
        <v>6</v>
      </c>
      <c r="B8" s="79">
        <v>3</v>
      </c>
      <c r="C8" s="149" t="s">
        <v>255</v>
      </c>
    </row>
    <row r="9" spans="1:3" ht="15.75" x14ac:dyDescent="0.25">
      <c r="A9" s="247" t="s">
        <v>7</v>
      </c>
      <c r="B9" s="79">
        <v>0</v>
      </c>
      <c r="C9" s="149"/>
    </row>
    <row r="10" spans="1:3" ht="15.75" x14ac:dyDescent="0.25">
      <c r="A10" s="247" t="s">
        <v>8</v>
      </c>
      <c r="B10" s="79">
        <v>0</v>
      </c>
      <c r="C10" s="149"/>
    </row>
    <row r="11" spans="1:3" ht="15.75" x14ac:dyDescent="0.25">
      <c r="A11" s="247" t="s">
        <v>9</v>
      </c>
      <c r="B11" s="79">
        <v>2</v>
      </c>
      <c r="C11" s="149" t="s">
        <v>256</v>
      </c>
    </row>
    <row r="12" spans="1:3" ht="15.75" x14ac:dyDescent="0.25">
      <c r="A12" s="247" t="s">
        <v>10</v>
      </c>
      <c r="B12" s="79">
        <v>0</v>
      </c>
      <c r="C12" s="149"/>
    </row>
    <row r="13" spans="1:3" ht="15.75" x14ac:dyDescent="0.25">
      <c r="A13" s="247" t="s">
        <v>11</v>
      </c>
      <c r="B13" s="79">
        <v>0</v>
      </c>
      <c r="C13" s="149"/>
    </row>
    <row r="14" spans="1:3" ht="15.75" x14ac:dyDescent="0.25">
      <c r="A14" s="247" t="s">
        <v>12</v>
      </c>
      <c r="B14" s="79">
        <v>25</v>
      </c>
      <c r="C14" s="149" t="s">
        <v>257</v>
      </c>
    </row>
    <row r="15" spans="1:3" ht="15.75" x14ac:dyDescent="0.25">
      <c r="A15" s="247" t="s">
        <v>13</v>
      </c>
      <c r="B15" s="79">
        <v>3</v>
      </c>
      <c r="C15" s="149" t="s">
        <v>258</v>
      </c>
    </row>
    <row r="16" spans="1:3" ht="15.75" x14ac:dyDescent="0.25">
      <c r="A16" s="248" t="s">
        <v>14</v>
      </c>
      <c r="B16" s="79"/>
      <c r="C16" s="149"/>
    </row>
    <row r="17" spans="1:3" ht="15.75" x14ac:dyDescent="0.25">
      <c r="A17" s="249" t="s">
        <v>15</v>
      </c>
      <c r="B17" s="79"/>
      <c r="C17" s="149" t="s">
        <v>259</v>
      </c>
    </row>
    <row r="18" spans="1:3" ht="15.75" x14ac:dyDescent="0.25">
      <c r="A18" s="249" t="s">
        <v>16</v>
      </c>
      <c r="B18" s="79"/>
      <c r="C18" s="149" t="s">
        <v>260</v>
      </c>
    </row>
    <row r="19" spans="1:3" ht="16.5" thickBot="1" x14ac:dyDescent="0.3">
      <c r="A19" s="250" t="s">
        <v>17</v>
      </c>
      <c r="B19" s="251"/>
      <c r="C19" s="252" t="s">
        <v>261</v>
      </c>
    </row>
    <row r="20" spans="1:3" x14ac:dyDescent="0.25">
      <c r="A20" s="5"/>
      <c r="B20" s="6"/>
      <c r="C20" s="5"/>
    </row>
    <row r="21" spans="1:3" ht="31.5" x14ac:dyDescent="0.25">
      <c r="A21" s="112" t="s">
        <v>99</v>
      </c>
      <c r="B21" s="113" t="s">
        <v>450</v>
      </c>
      <c r="C21" s="114" t="s">
        <v>248</v>
      </c>
    </row>
    <row r="22" spans="1:3" ht="15.75" x14ac:dyDescent="0.25">
      <c r="A22" s="95" t="s">
        <v>95</v>
      </c>
      <c r="B22" s="79">
        <v>1</v>
      </c>
      <c r="C22" s="96" t="s">
        <v>262</v>
      </c>
    </row>
    <row r="23" spans="1:3" ht="15.75" x14ac:dyDescent="0.25">
      <c r="A23" s="95" t="s">
        <v>96</v>
      </c>
      <c r="B23" s="79">
        <v>2</v>
      </c>
      <c r="C23" s="96" t="s">
        <v>263</v>
      </c>
    </row>
    <row r="24" spans="1:3" ht="15.75" x14ac:dyDescent="0.25">
      <c r="A24" s="95" t="s">
        <v>97</v>
      </c>
      <c r="B24" s="79">
        <v>0</v>
      </c>
      <c r="C24" s="96" t="s">
        <v>264</v>
      </c>
    </row>
    <row r="25" spans="1:3" ht="15.75" x14ac:dyDescent="0.25">
      <c r="A25" s="95" t="s">
        <v>98</v>
      </c>
      <c r="B25" s="79">
        <v>2</v>
      </c>
      <c r="C25" s="96" t="s">
        <v>265</v>
      </c>
    </row>
    <row r="26" spans="1:3" ht="15.75" x14ac:dyDescent="0.25">
      <c r="A26" s="95" t="s">
        <v>118</v>
      </c>
      <c r="B26" s="79">
        <v>0</v>
      </c>
      <c r="C26" s="96"/>
    </row>
    <row r="27" spans="1:3" ht="15.75" x14ac:dyDescent="0.25">
      <c r="A27" s="97" t="s">
        <v>2</v>
      </c>
      <c r="B27" s="79">
        <v>4</v>
      </c>
      <c r="C27" s="96" t="s">
        <v>266</v>
      </c>
    </row>
    <row r="28" spans="1:3" ht="31.5" x14ac:dyDescent="0.25">
      <c r="A28" s="97" t="s">
        <v>3</v>
      </c>
      <c r="B28" s="79">
        <v>6</v>
      </c>
      <c r="C28" s="96" t="s">
        <v>273</v>
      </c>
    </row>
    <row r="29" spans="1:3" ht="15.75" x14ac:dyDescent="0.25">
      <c r="A29" s="97" t="s">
        <v>240</v>
      </c>
      <c r="B29" s="79">
        <v>0</v>
      </c>
      <c r="C29" s="96"/>
    </row>
    <row r="30" spans="1:3" ht="15.75" x14ac:dyDescent="0.25">
      <c r="A30" s="97" t="s">
        <v>241</v>
      </c>
      <c r="B30" s="79">
        <v>0</v>
      </c>
      <c r="C30" s="96"/>
    </row>
    <row r="31" spans="1:3" ht="15.75" x14ac:dyDescent="0.25">
      <c r="A31" s="97" t="s">
        <v>6</v>
      </c>
      <c r="B31" s="79">
        <v>3</v>
      </c>
      <c r="C31" s="115" t="s">
        <v>255</v>
      </c>
    </row>
    <row r="32" spans="1:3" ht="15.75" x14ac:dyDescent="0.25">
      <c r="A32" s="97" t="s">
        <v>7</v>
      </c>
      <c r="B32" s="79">
        <v>0</v>
      </c>
      <c r="C32" s="96"/>
    </row>
    <row r="33" spans="1:3" ht="15.75" x14ac:dyDescent="0.25">
      <c r="A33" s="97" t="s">
        <v>8</v>
      </c>
      <c r="B33" s="79">
        <v>0</v>
      </c>
      <c r="C33" s="96"/>
    </row>
    <row r="34" spans="1:3" ht="15.75" x14ac:dyDescent="0.25">
      <c r="A34" s="97" t="s">
        <v>9</v>
      </c>
      <c r="B34" s="79">
        <v>0</v>
      </c>
      <c r="C34" s="96"/>
    </row>
    <row r="35" spans="1:3" ht="15.75" x14ac:dyDescent="0.25">
      <c r="A35" s="97" t="s">
        <v>10</v>
      </c>
      <c r="B35" s="79">
        <v>0</v>
      </c>
      <c r="C35" s="96"/>
    </row>
    <row r="36" spans="1:3" ht="15.75" x14ac:dyDescent="0.25">
      <c r="A36" s="97" t="s">
        <v>11</v>
      </c>
      <c r="B36" s="79">
        <v>0</v>
      </c>
      <c r="C36" s="96"/>
    </row>
    <row r="37" spans="1:3" ht="15.75" x14ac:dyDescent="0.25">
      <c r="A37" s="97" t="s">
        <v>12</v>
      </c>
      <c r="B37" s="79">
        <v>21</v>
      </c>
      <c r="C37" s="96" t="s">
        <v>267</v>
      </c>
    </row>
    <row r="38" spans="1:3" ht="15.75" x14ac:dyDescent="0.25">
      <c r="A38" s="97" t="s">
        <v>13</v>
      </c>
      <c r="B38" s="79">
        <v>2</v>
      </c>
      <c r="C38" s="96" t="s">
        <v>268</v>
      </c>
    </row>
    <row r="39" spans="1:3" ht="18.600000000000001" customHeight="1" x14ac:dyDescent="0.25">
      <c r="A39" s="130" t="s">
        <v>14</v>
      </c>
      <c r="B39" s="79"/>
      <c r="C39" s="96" t="s">
        <v>269</v>
      </c>
    </row>
    <row r="40" spans="1:3" ht="31.5" x14ac:dyDescent="0.25">
      <c r="A40" s="99" t="s">
        <v>15</v>
      </c>
      <c r="B40" s="79"/>
      <c r="C40" s="96" t="s">
        <v>270</v>
      </c>
    </row>
    <row r="41" spans="1:3" ht="15.75" x14ac:dyDescent="0.25">
      <c r="A41" s="99" t="s">
        <v>16</v>
      </c>
      <c r="B41" s="79"/>
      <c r="C41" s="96" t="s">
        <v>271</v>
      </c>
    </row>
    <row r="42" spans="1:3" ht="15.75" x14ac:dyDescent="0.25">
      <c r="A42" s="100" t="s">
        <v>17</v>
      </c>
      <c r="B42" s="101"/>
      <c r="C42" s="102" t="s">
        <v>272</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C42"/>
  <sheetViews>
    <sheetView workbookViewId="0">
      <selection activeCell="F21" sqref="F21"/>
    </sheetView>
  </sheetViews>
  <sheetFormatPr defaultRowHeight="15" x14ac:dyDescent="0.25"/>
  <cols>
    <col min="1" max="1" width="32.42578125" customWidth="1"/>
    <col min="2" max="2" width="10.85546875" style="3" customWidth="1"/>
    <col min="3" max="3" width="120.7109375" customWidth="1"/>
  </cols>
  <sheetData>
    <row r="1" spans="1:3" ht="18.75" x14ac:dyDescent="0.3">
      <c r="A1" s="111" t="s">
        <v>117</v>
      </c>
      <c r="B1" s="122" t="s">
        <v>276</v>
      </c>
      <c r="C1" s="123">
        <v>2019</v>
      </c>
    </row>
    <row r="2" spans="1:3" ht="30" x14ac:dyDescent="0.25">
      <c r="A2" s="92" t="s">
        <v>1</v>
      </c>
      <c r="B2" s="124" t="s">
        <v>451</v>
      </c>
      <c r="C2" s="125" t="s">
        <v>281</v>
      </c>
    </row>
    <row r="3" spans="1:3" x14ac:dyDescent="0.25">
      <c r="A3" s="106" t="s">
        <v>0</v>
      </c>
      <c r="B3" s="127">
        <v>99.77</v>
      </c>
      <c r="C3" s="126" t="s">
        <v>282</v>
      </c>
    </row>
    <row r="4" spans="1:3" x14ac:dyDescent="0.25">
      <c r="A4" s="107" t="s">
        <v>2</v>
      </c>
      <c r="B4" s="61">
        <v>1</v>
      </c>
      <c r="C4" s="132" t="s">
        <v>283</v>
      </c>
    </row>
    <row r="5" spans="1:3" x14ac:dyDescent="0.25">
      <c r="A5" s="107" t="s">
        <v>3</v>
      </c>
      <c r="B5" s="61">
        <v>2</v>
      </c>
      <c r="C5" s="132" t="s">
        <v>284</v>
      </c>
    </row>
    <row r="6" spans="1:3" ht="15.75" x14ac:dyDescent="0.25">
      <c r="A6" s="107" t="s">
        <v>309</v>
      </c>
      <c r="B6" s="61">
        <v>2</v>
      </c>
      <c r="C6" s="132" t="s">
        <v>314</v>
      </c>
    </row>
    <row r="7" spans="1:3" x14ac:dyDescent="0.25">
      <c r="A7" s="107" t="s">
        <v>310</v>
      </c>
      <c r="B7" s="61">
        <v>1</v>
      </c>
      <c r="C7" s="132" t="s">
        <v>285</v>
      </c>
    </row>
    <row r="8" spans="1:3" x14ac:dyDescent="0.25">
      <c r="A8" s="107" t="s">
        <v>6</v>
      </c>
      <c r="B8" s="61">
        <v>3</v>
      </c>
      <c r="C8" s="132" t="s">
        <v>286</v>
      </c>
    </row>
    <row r="9" spans="1:3" x14ac:dyDescent="0.25">
      <c r="A9" s="107" t="s">
        <v>7</v>
      </c>
      <c r="B9" s="61">
        <v>1</v>
      </c>
      <c r="C9" s="132" t="s">
        <v>287</v>
      </c>
    </row>
    <row r="10" spans="1:3" x14ac:dyDescent="0.25">
      <c r="A10" s="107" t="s">
        <v>8</v>
      </c>
      <c r="B10" s="61">
        <v>4</v>
      </c>
      <c r="C10" s="132" t="s">
        <v>288</v>
      </c>
    </row>
    <row r="11" spans="1:3" x14ac:dyDescent="0.25">
      <c r="A11" s="107" t="s">
        <v>9</v>
      </c>
      <c r="B11" s="61">
        <v>0</v>
      </c>
      <c r="C11" s="132" t="s">
        <v>289</v>
      </c>
    </row>
    <row r="12" spans="1:3" x14ac:dyDescent="0.25">
      <c r="A12" s="107" t="s">
        <v>10</v>
      </c>
      <c r="B12" s="61">
        <v>0</v>
      </c>
      <c r="C12" s="132"/>
    </row>
    <row r="13" spans="1:3" x14ac:dyDescent="0.25">
      <c r="A13" s="107" t="s">
        <v>11</v>
      </c>
      <c r="B13" s="61">
        <v>0</v>
      </c>
      <c r="C13" s="132"/>
    </row>
    <row r="14" spans="1:3" x14ac:dyDescent="0.25">
      <c r="A14" s="107" t="s">
        <v>12</v>
      </c>
      <c r="B14" s="61">
        <v>2</v>
      </c>
      <c r="C14" s="132" t="s">
        <v>291</v>
      </c>
    </row>
    <row r="15" spans="1:3" x14ac:dyDescent="0.25">
      <c r="A15" s="107" t="s">
        <v>13</v>
      </c>
      <c r="B15" s="61">
        <v>3</v>
      </c>
      <c r="C15" s="132" t="s">
        <v>292</v>
      </c>
    </row>
    <row r="16" spans="1:3" x14ac:dyDescent="0.25">
      <c r="A16" s="131" t="s">
        <v>14</v>
      </c>
      <c r="B16" s="61"/>
      <c r="C16" s="132"/>
    </row>
    <row r="17" spans="1:3" x14ac:dyDescent="0.25">
      <c r="A17" s="108" t="s">
        <v>15</v>
      </c>
      <c r="B17" s="61"/>
      <c r="C17" s="132" t="s">
        <v>293</v>
      </c>
    </row>
    <row r="18" spans="1:3" x14ac:dyDescent="0.25">
      <c r="A18" s="108" t="s">
        <v>16</v>
      </c>
      <c r="B18" s="61"/>
      <c r="C18" s="132" t="s">
        <v>294</v>
      </c>
    </row>
    <row r="19" spans="1:3" x14ac:dyDescent="0.25">
      <c r="A19" s="109" t="s">
        <v>17</v>
      </c>
      <c r="B19" s="110"/>
      <c r="C19" s="133" t="s">
        <v>295</v>
      </c>
    </row>
    <row r="20" spans="1:3" x14ac:dyDescent="0.25">
      <c r="A20" s="5"/>
      <c r="B20" s="6"/>
      <c r="C20" s="5"/>
    </row>
    <row r="21" spans="1:3" ht="31.5" x14ac:dyDescent="0.25">
      <c r="A21" s="120" t="s">
        <v>99</v>
      </c>
      <c r="B21" s="118" t="s">
        <v>451</v>
      </c>
      <c r="C21" s="121" t="s">
        <v>281</v>
      </c>
    </row>
    <row r="22" spans="1:3" x14ac:dyDescent="0.25">
      <c r="A22" s="106" t="s">
        <v>95</v>
      </c>
      <c r="B22" s="32">
        <v>0</v>
      </c>
      <c r="C22" s="132" t="s">
        <v>296</v>
      </c>
    </row>
    <row r="23" spans="1:3" x14ac:dyDescent="0.25">
      <c r="A23" s="106" t="s">
        <v>96</v>
      </c>
      <c r="B23" s="32">
        <v>2</v>
      </c>
      <c r="C23" s="132" t="s">
        <v>297</v>
      </c>
    </row>
    <row r="24" spans="1:3" x14ac:dyDescent="0.25">
      <c r="A24" s="106" t="s">
        <v>97</v>
      </c>
      <c r="B24" s="32">
        <v>1</v>
      </c>
      <c r="C24" s="132" t="s">
        <v>298</v>
      </c>
    </row>
    <row r="25" spans="1:3" x14ac:dyDescent="0.25">
      <c r="A25" s="106" t="s">
        <v>98</v>
      </c>
      <c r="B25" s="32">
        <v>2</v>
      </c>
      <c r="C25" s="132" t="s">
        <v>299</v>
      </c>
    </row>
    <row r="26" spans="1:3" x14ac:dyDescent="0.25">
      <c r="A26" s="106" t="s">
        <v>118</v>
      </c>
      <c r="B26" s="32">
        <v>0</v>
      </c>
      <c r="C26" s="132"/>
    </row>
    <row r="27" spans="1:3" x14ac:dyDescent="0.25">
      <c r="A27" s="107" t="s">
        <v>2</v>
      </c>
      <c r="B27" s="32">
        <v>4</v>
      </c>
      <c r="C27" s="132" t="s">
        <v>300</v>
      </c>
    </row>
    <row r="28" spans="1:3" x14ac:dyDescent="0.25">
      <c r="A28" s="107" t="s">
        <v>3</v>
      </c>
      <c r="B28" s="32">
        <v>3</v>
      </c>
      <c r="C28" s="132" t="s">
        <v>301</v>
      </c>
    </row>
    <row r="29" spans="1:3" x14ac:dyDescent="0.25">
      <c r="A29" s="107" t="s">
        <v>4</v>
      </c>
      <c r="B29" s="32">
        <v>2</v>
      </c>
      <c r="C29" s="132" t="s">
        <v>302</v>
      </c>
    </row>
    <row r="30" spans="1:3" x14ac:dyDescent="0.25">
      <c r="A30" s="107" t="s">
        <v>310</v>
      </c>
      <c r="B30" s="32">
        <v>1</v>
      </c>
      <c r="C30" s="132" t="s">
        <v>303</v>
      </c>
    </row>
    <row r="31" spans="1:3" x14ac:dyDescent="0.25">
      <c r="A31" s="107" t="s">
        <v>6</v>
      </c>
      <c r="B31" s="32">
        <v>2</v>
      </c>
      <c r="C31" s="132" t="s">
        <v>304</v>
      </c>
    </row>
    <row r="32" spans="1:3" x14ac:dyDescent="0.25">
      <c r="A32" s="107" t="s">
        <v>7</v>
      </c>
      <c r="B32" s="32">
        <v>0</v>
      </c>
      <c r="C32" s="132"/>
    </row>
    <row r="33" spans="1:3" x14ac:dyDescent="0.25">
      <c r="A33" s="107" t="s">
        <v>8</v>
      </c>
      <c r="B33" s="32">
        <v>0</v>
      </c>
      <c r="C33" s="132" t="s">
        <v>177</v>
      </c>
    </row>
    <row r="34" spans="1:3" x14ac:dyDescent="0.25">
      <c r="A34" s="107" t="s">
        <v>9</v>
      </c>
      <c r="B34" s="32">
        <v>0</v>
      </c>
      <c r="C34" s="132"/>
    </row>
    <row r="35" spans="1:3" x14ac:dyDescent="0.25">
      <c r="A35" s="107" t="s">
        <v>10</v>
      </c>
      <c r="B35" s="32">
        <v>1</v>
      </c>
      <c r="C35" s="132" t="s">
        <v>290</v>
      </c>
    </row>
    <row r="36" spans="1:3" x14ac:dyDescent="0.25">
      <c r="A36" s="107" t="s">
        <v>11</v>
      </c>
      <c r="B36" s="32">
        <v>0</v>
      </c>
      <c r="C36" s="132"/>
    </row>
    <row r="37" spans="1:3" x14ac:dyDescent="0.25">
      <c r="A37" s="107" t="s">
        <v>12</v>
      </c>
      <c r="B37" s="32">
        <v>2</v>
      </c>
      <c r="C37" s="132" t="s">
        <v>305</v>
      </c>
    </row>
    <row r="38" spans="1:3" ht="30" x14ac:dyDescent="0.25">
      <c r="A38" s="107" t="s">
        <v>13</v>
      </c>
      <c r="B38" s="61">
        <v>2</v>
      </c>
      <c r="C38" s="132" t="s">
        <v>306</v>
      </c>
    </row>
    <row r="39" spans="1:3" x14ac:dyDescent="0.25">
      <c r="A39" s="131" t="s">
        <v>14</v>
      </c>
      <c r="B39" s="32"/>
      <c r="C39" s="132"/>
    </row>
    <row r="40" spans="1:3" ht="30" x14ac:dyDescent="0.25">
      <c r="A40" s="108" t="s">
        <v>15</v>
      </c>
      <c r="B40" s="32"/>
      <c r="C40" s="132" t="s">
        <v>307</v>
      </c>
    </row>
    <row r="41" spans="1:3" ht="30" x14ac:dyDescent="0.25">
      <c r="A41" s="108" t="s">
        <v>16</v>
      </c>
      <c r="B41" s="32"/>
      <c r="C41" s="132" t="s">
        <v>311</v>
      </c>
    </row>
    <row r="42" spans="1:3" ht="30" x14ac:dyDescent="0.25">
      <c r="A42" s="109" t="s">
        <v>17</v>
      </c>
      <c r="B42" s="36"/>
      <c r="C42" s="133" t="s">
        <v>308</v>
      </c>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2020 Archived</vt:lpstr>
      <vt:lpstr>Graphics</vt:lpstr>
      <vt:lpstr>Summary</vt:lpstr>
      <vt:lpstr>May</vt:lpstr>
      <vt:lpstr>Jun.</vt:lpstr>
      <vt:lpstr>Jul.</vt:lpstr>
      <vt:lpstr>Aug.</vt:lpstr>
      <vt:lpstr>Sept.</vt:lpstr>
      <vt:lpstr>Oct.</vt:lpstr>
      <vt:lpstr>Nov.</vt:lpstr>
      <vt:lpstr>Dec.</vt:lpstr>
      <vt:lpstr>Jan.</vt:lpstr>
      <vt:lpstr>Feb.</vt:lpstr>
      <vt:lpstr>Mar.</vt:lpstr>
      <vt:lpstr>Apr.</vt:lpstr>
      <vt:lpstr>Definitions</vt:lpstr>
      <vt:lpstr>2019 Archived</vt:lpstr>
      <vt:lpstr>Note</vt:lpstr>
      <vt:lpstr>'2019 Archived'!Print_Area</vt:lpstr>
      <vt:lpstr>'2020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2020-05-21T18:52:21Z</cp:lastPrinted>
  <dcterms:created xsi:type="dcterms:W3CDTF">2019-06-02T01:40:52Z</dcterms:created>
  <dcterms:modified xsi:type="dcterms:W3CDTF">2020-05-28T00:09:24Z</dcterms:modified>
</cp:coreProperties>
</file>