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F:\BOARD Indicators Reports\05_June_2018_May 2019_Key Indicators_Monthly_Rolling_Final\"/>
    </mc:Choice>
  </mc:AlternateContent>
  <xr:revisionPtr revIDLastSave="0" documentId="8_{E609DDDB-8500-485F-A99B-A33C1E0B0D24}" xr6:coauthVersionLast="44" xr6:coauthVersionMax="44" xr10:uidLastSave="{00000000-0000-0000-0000-000000000000}"/>
  <bookViews>
    <workbookView xWindow="-120" yWindow="-120" windowWidth="29040" windowHeight="15840" xr2:uid="{E40E95A0-1013-4E22-8A80-B535A399005B}"/>
  </bookViews>
  <sheets>
    <sheet name="Archived Data" sheetId="14" r:id="rId1"/>
    <sheet name="Summary" sheetId="13" r:id="rId2"/>
    <sheet name="June" sheetId="9" r:id="rId3"/>
    <sheet name="July" sheetId="8" r:id="rId4"/>
    <sheet name="August" sheetId="7" r:id="rId5"/>
    <sheet name="September" sheetId="6" r:id="rId6"/>
    <sheet name="October" sheetId="5" r:id="rId7"/>
    <sheet name="November" sheetId="4" r:id="rId8"/>
    <sheet name="December" sheetId="3" r:id="rId9"/>
    <sheet name="January" sheetId="1" r:id="rId10"/>
    <sheet name="February" sheetId="2" r:id="rId11"/>
    <sheet name="March" sheetId="12" r:id="rId12"/>
    <sheet name="April" sheetId="11" r:id="rId13"/>
    <sheet name="May" sheetId="10" r:id="rId14"/>
    <sheet name="Definitions" sheetId="15" r:id="rId15"/>
    <sheet name="Notes" sheetId="16" r:id="rId16"/>
  </sheets>
  <definedNames>
    <definedName name="_xlnm.Print_Area" localSheetId="13">May!$A$1:$C$19</definedName>
    <definedName name="_xlnm.Print_Titles" localSheetId="14">Definitions!$1:$1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19" i="13" l="1"/>
  <c r="K20" i="13"/>
  <c r="K21" i="13"/>
  <c r="K22" i="13"/>
  <c r="K23" i="13"/>
  <c r="K24" i="13"/>
  <c r="K25" i="13"/>
  <c r="K26" i="13"/>
  <c r="K27" i="13"/>
  <c r="K28" i="13"/>
  <c r="K29" i="13"/>
  <c r="K30" i="13"/>
  <c r="K31" i="13"/>
  <c r="K18" i="13"/>
  <c r="L31" i="13" l="1"/>
  <c r="M31" i="13"/>
  <c r="B31" i="13"/>
  <c r="C31" i="13"/>
  <c r="D31" i="13"/>
  <c r="E31" i="13"/>
  <c r="F31" i="13"/>
  <c r="G31" i="13"/>
  <c r="H31" i="13"/>
  <c r="I31" i="13"/>
  <c r="J31" i="13"/>
  <c r="N31" i="13" l="1"/>
  <c r="O31" i="13"/>
  <c r="J19" i="13"/>
  <c r="J20" i="13"/>
  <c r="J21" i="13"/>
  <c r="J22" i="13"/>
  <c r="J23" i="13"/>
  <c r="J24" i="13"/>
  <c r="J25" i="13"/>
  <c r="J26" i="13"/>
  <c r="J27" i="13"/>
  <c r="J28" i="13"/>
  <c r="J29" i="13"/>
  <c r="J30" i="13"/>
  <c r="I19" i="13"/>
  <c r="I20" i="13"/>
  <c r="I21" i="13"/>
  <c r="I22" i="13"/>
  <c r="I23" i="13"/>
  <c r="I24" i="13"/>
  <c r="I25" i="13"/>
  <c r="I26" i="13"/>
  <c r="I27" i="13"/>
  <c r="I28" i="13"/>
  <c r="I29" i="13"/>
  <c r="I30" i="13"/>
  <c r="H19" i="13"/>
  <c r="H20" i="13"/>
  <c r="H21" i="13"/>
  <c r="H22" i="13"/>
  <c r="H23" i="13"/>
  <c r="H24" i="13"/>
  <c r="H25" i="13"/>
  <c r="H26" i="13"/>
  <c r="H27" i="13"/>
  <c r="H28" i="13"/>
  <c r="H29" i="13"/>
  <c r="H30" i="13"/>
  <c r="G19" i="13"/>
  <c r="G20" i="13"/>
  <c r="G21" i="13"/>
  <c r="G22" i="13"/>
  <c r="G23" i="13"/>
  <c r="G24" i="13"/>
  <c r="G25" i="13"/>
  <c r="G26" i="13"/>
  <c r="G27" i="13"/>
  <c r="G28" i="13"/>
  <c r="G29" i="13"/>
  <c r="G30" i="13"/>
  <c r="F19" i="13"/>
  <c r="F20" i="13"/>
  <c r="F21" i="13"/>
  <c r="F22" i="13"/>
  <c r="F23" i="13"/>
  <c r="F24" i="13"/>
  <c r="F25" i="13"/>
  <c r="F26" i="13"/>
  <c r="F27" i="13"/>
  <c r="F28" i="13"/>
  <c r="F29" i="13"/>
  <c r="F30" i="13"/>
  <c r="E19" i="13"/>
  <c r="E20" i="13"/>
  <c r="E21" i="13"/>
  <c r="E22" i="13"/>
  <c r="E23" i="13"/>
  <c r="E24" i="13"/>
  <c r="E25" i="13"/>
  <c r="E26" i="13"/>
  <c r="E27" i="13"/>
  <c r="E28" i="13"/>
  <c r="E29" i="13"/>
  <c r="E30" i="13"/>
  <c r="D19" i="13"/>
  <c r="D20" i="13"/>
  <c r="D21" i="13"/>
  <c r="D22" i="13"/>
  <c r="D23" i="13"/>
  <c r="D24" i="13"/>
  <c r="D25" i="13"/>
  <c r="D26" i="13"/>
  <c r="D27" i="13"/>
  <c r="D28" i="13"/>
  <c r="D29" i="13"/>
  <c r="D30" i="13"/>
  <c r="C19" i="13"/>
  <c r="C20" i="13"/>
  <c r="C21" i="13"/>
  <c r="C22" i="13"/>
  <c r="C23" i="13"/>
  <c r="C24" i="13"/>
  <c r="C25" i="13"/>
  <c r="C26" i="13"/>
  <c r="C27" i="13"/>
  <c r="C28" i="13"/>
  <c r="C29" i="13"/>
  <c r="C30" i="13"/>
  <c r="B19" i="13"/>
  <c r="B20" i="13"/>
  <c r="B21" i="13"/>
  <c r="B22" i="13"/>
  <c r="B23" i="13"/>
  <c r="B24" i="13"/>
  <c r="B25" i="13"/>
  <c r="B26" i="13"/>
  <c r="B27" i="13"/>
  <c r="B28" i="13"/>
  <c r="B29" i="13"/>
  <c r="B30" i="13"/>
  <c r="M19" i="13"/>
  <c r="M20" i="13"/>
  <c r="M21" i="13"/>
  <c r="M22" i="13"/>
  <c r="M23" i="13"/>
  <c r="M24" i="13"/>
  <c r="M25" i="13"/>
  <c r="M26" i="13"/>
  <c r="M27" i="13"/>
  <c r="M28" i="13"/>
  <c r="M29" i="13"/>
  <c r="M30" i="13"/>
  <c r="L19" i="13"/>
  <c r="L20" i="13"/>
  <c r="L21" i="13"/>
  <c r="L22" i="13"/>
  <c r="L23" i="13"/>
  <c r="L24" i="13"/>
  <c r="L25" i="13"/>
  <c r="L26" i="13"/>
  <c r="L27" i="13"/>
  <c r="L28" i="13"/>
  <c r="L29" i="13"/>
  <c r="L30" i="13"/>
  <c r="J18" i="13"/>
  <c r="I18" i="13"/>
  <c r="H18" i="13"/>
  <c r="G18" i="13"/>
  <c r="F18" i="13"/>
  <c r="E18" i="13"/>
  <c r="D18" i="13"/>
  <c r="C18" i="13"/>
  <c r="B18" i="13"/>
  <c r="M18" i="13"/>
  <c r="L18" i="13"/>
  <c r="J15" i="13"/>
  <c r="J4" i="13"/>
  <c r="J5" i="13"/>
  <c r="J6" i="13"/>
  <c r="J7" i="13"/>
  <c r="J8" i="13"/>
  <c r="J9" i="13"/>
  <c r="J10" i="13"/>
  <c r="J11" i="13"/>
  <c r="J12" i="13"/>
  <c r="J13" i="13"/>
  <c r="J14" i="13"/>
  <c r="J3" i="13"/>
  <c r="I4" i="13"/>
  <c r="I5" i="13"/>
  <c r="I6" i="13"/>
  <c r="I7" i="13"/>
  <c r="I8" i="13"/>
  <c r="I9" i="13"/>
  <c r="I10" i="13"/>
  <c r="I11" i="13"/>
  <c r="I12" i="13"/>
  <c r="I13" i="13"/>
  <c r="I14" i="13"/>
  <c r="I15" i="13"/>
  <c r="I3" i="13"/>
  <c r="H4" i="13"/>
  <c r="H5" i="13"/>
  <c r="H6" i="13"/>
  <c r="H7" i="13"/>
  <c r="H8" i="13"/>
  <c r="H9" i="13"/>
  <c r="H10" i="13"/>
  <c r="H11" i="13"/>
  <c r="H12" i="13"/>
  <c r="H13" i="13"/>
  <c r="H14" i="13"/>
  <c r="H15" i="13"/>
  <c r="H3" i="13"/>
  <c r="G4" i="13"/>
  <c r="G5" i="13"/>
  <c r="G6" i="13"/>
  <c r="G7" i="13"/>
  <c r="G8" i="13"/>
  <c r="G9" i="13"/>
  <c r="G10" i="13"/>
  <c r="G11" i="13"/>
  <c r="G12" i="13"/>
  <c r="G13" i="13"/>
  <c r="G14" i="13"/>
  <c r="G15" i="13"/>
  <c r="G3" i="13"/>
  <c r="F4" i="13"/>
  <c r="F5" i="13"/>
  <c r="F6" i="13"/>
  <c r="F7" i="13"/>
  <c r="F8" i="13"/>
  <c r="F9" i="13"/>
  <c r="F10" i="13"/>
  <c r="F11" i="13"/>
  <c r="F12" i="13"/>
  <c r="F13" i="13"/>
  <c r="F14" i="13"/>
  <c r="F15" i="13"/>
  <c r="F3" i="13"/>
  <c r="E4" i="13"/>
  <c r="E5" i="13"/>
  <c r="E6" i="13"/>
  <c r="E7" i="13"/>
  <c r="E8" i="13"/>
  <c r="E9" i="13"/>
  <c r="E10" i="13"/>
  <c r="E11" i="13"/>
  <c r="E12" i="13"/>
  <c r="E13" i="13"/>
  <c r="E14" i="13"/>
  <c r="E15" i="13"/>
  <c r="E3" i="13"/>
  <c r="D4" i="13"/>
  <c r="D5" i="13"/>
  <c r="D6" i="13"/>
  <c r="D7" i="13"/>
  <c r="D8" i="13"/>
  <c r="D9" i="13"/>
  <c r="D10" i="13"/>
  <c r="D11" i="13"/>
  <c r="D12" i="13"/>
  <c r="D13" i="13"/>
  <c r="D14" i="13"/>
  <c r="D15" i="13"/>
  <c r="D3" i="13"/>
  <c r="C4" i="13"/>
  <c r="C5" i="13"/>
  <c r="C6" i="13"/>
  <c r="C7" i="13"/>
  <c r="C8" i="13"/>
  <c r="C9" i="13"/>
  <c r="C10" i="13"/>
  <c r="C11" i="13"/>
  <c r="C12" i="13"/>
  <c r="C13" i="13"/>
  <c r="C14" i="13"/>
  <c r="C15" i="13"/>
  <c r="C3" i="13"/>
  <c r="B4" i="13"/>
  <c r="B5" i="13"/>
  <c r="B6" i="13"/>
  <c r="B7" i="13"/>
  <c r="B8" i="13"/>
  <c r="B9" i="13"/>
  <c r="B10" i="13"/>
  <c r="B11" i="13"/>
  <c r="B12" i="13"/>
  <c r="B13" i="13"/>
  <c r="B14" i="13"/>
  <c r="B15" i="13"/>
  <c r="B3" i="13"/>
  <c r="M4" i="13"/>
  <c r="M5" i="13"/>
  <c r="M6" i="13"/>
  <c r="M7" i="13"/>
  <c r="M8" i="13"/>
  <c r="M9" i="13"/>
  <c r="M10" i="13"/>
  <c r="M11" i="13"/>
  <c r="M12" i="13"/>
  <c r="M13" i="13"/>
  <c r="M14" i="13"/>
  <c r="M15" i="13"/>
  <c r="M3" i="13"/>
  <c r="L4" i="13"/>
  <c r="L5" i="13"/>
  <c r="L6" i="13"/>
  <c r="L7" i="13"/>
  <c r="L8" i="13"/>
  <c r="L9" i="13"/>
  <c r="L10" i="13"/>
  <c r="L11" i="13"/>
  <c r="L12" i="13"/>
  <c r="L13" i="13"/>
  <c r="L14" i="13"/>
  <c r="L15" i="13"/>
  <c r="L3" i="13"/>
  <c r="K4" i="13"/>
  <c r="K5" i="13"/>
  <c r="K6" i="13"/>
  <c r="K7" i="13"/>
  <c r="K8" i="13"/>
  <c r="K9" i="13"/>
  <c r="K10" i="13"/>
  <c r="K11" i="13"/>
  <c r="K12" i="13"/>
  <c r="K13" i="13"/>
  <c r="K14" i="13"/>
  <c r="K15" i="13"/>
  <c r="K3" i="13"/>
  <c r="O3" i="13" l="1"/>
  <c r="N19" i="13"/>
  <c r="O19" i="13"/>
  <c r="O28" i="13"/>
  <c r="N28" i="13"/>
  <c r="N27" i="13"/>
  <c r="O27" i="13"/>
  <c r="O25" i="13"/>
  <c r="N25" i="13"/>
  <c r="O23" i="13"/>
  <c r="N23" i="13"/>
  <c r="O21" i="13"/>
  <c r="N21" i="13"/>
  <c r="O22" i="13"/>
  <c r="N22" i="13"/>
  <c r="N20" i="13"/>
  <c r="O20" i="13"/>
  <c r="N24" i="13"/>
  <c r="O24" i="13"/>
  <c r="N26" i="13"/>
  <c r="O26" i="13"/>
  <c r="O30" i="13"/>
  <c r="N30" i="13"/>
  <c r="O29" i="13"/>
  <c r="N29" i="13"/>
  <c r="N18" i="13"/>
  <c r="O18" i="13"/>
  <c r="N8" i="13"/>
  <c r="O8" i="13"/>
  <c r="N7" i="13"/>
  <c r="O7" i="13"/>
  <c r="N6" i="13"/>
  <c r="O6" i="13"/>
  <c r="N12" i="13"/>
  <c r="O12" i="13"/>
  <c r="O4" i="13"/>
  <c r="N4" i="13"/>
  <c r="N15" i="13"/>
  <c r="O15" i="13"/>
  <c r="N5" i="13"/>
  <c r="O5" i="13"/>
  <c r="N14" i="13"/>
  <c r="O14" i="13"/>
  <c r="O13" i="13"/>
  <c r="N13" i="13"/>
  <c r="N11" i="13"/>
  <c r="O11" i="13"/>
  <c r="N10" i="13"/>
  <c r="O10" i="13"/>
  <c r="N9" i="13"/>
  <c r="O9" i="13"/>
</calcChain>
</file>

<file path=xl/sharedStrings.xml><?xml version="1.0" encoding="utf-8"?>
<sst xmlns="http://schemas.openxmlformats.org/spreadsheetml/2006/main" count="753" uniqueCount="197">
  <si>
    <t>% Monthly Occupancy</t>
  </si>
  <si>
    <t>Narrative</t>
  </si>
  <si>
    <t>Long Term Care Indicators</t>
  </si>
  <si>
    <t>Number</t>
  </si>
  <si>
    <t>Admissions</t>
  </si>
  <si>
    <t>Discharges / Deaths</t>
  </si>
  <si>
    <r>
      <t>Complaints (</t>
    </r>
    <r>
      <rPr>
        <i/>
        <sz val="11"/>
        <color theme="1"/>
        <rFont val="Calibri"/>
        <family val="2"/>
        <scheme val="minor"/>
      </rPr>
      <t>Resident</t>
    </r>
    <r>
      <rPr>
        <sz val="11"/>
        <color theme="1"/>
        <rFont val="Calibri"/>
        <family val="2"/>
        <scheme val="minor"/>
      </rPr>
      <t>)</t>
    </r>
  </si>
  <si>
    <r>
      <t>Code Training (</t>
    </r>
    <r>
      <rPr>
        <i/>
        <sz val="9"/>
        <color theme="1"/>
        <rFont val="Calibri"/>
        <family val="2"/>
        <scheme val="minor"/>
      </rPr>
      <t>name codes</t>
    </r>
    <r>
      <rPr>
        <sz val="11"/>
        <color theme="1"/>
        <rFont val="Calibri"/>
        <family val="2"/>
        <scheme val="minor"/>
      </rPr>
      <t>)</t>
    </r>
  </si>
  <si>
    <t>Fire Drills</t>
  </si>
  <si>
    <t>Critical Incidents</t>
  </si>
  <si>
    <t>Legislative Inspections</t>
  </si>
  <si>
    <t xml:space="preserve">Non-Compliance </t>
  </si>
  <si>
    <t>Expenditures over $25,000</t>
  </si>
  <si>
    <t>Employee Complaints</t>
  </si>
  <si>
    <t>New Hires</t>
  </si>
  <si>
    <t>Terminations</t>
  </si>
  <si>
    <t>Successes/Challenges/Events</t>
  </si>
  <si>
    <t>Success</t>
  </si>
  <si>
    <t>Challenge</t>
  </si>
  <si>
    <t>Events</t>
  </si>
  <si>
    <t>Parkwood Suites Indicators</t>
  </si>
  <si>
    <t>March</t>
  </si>
  <si>
    <t>April</t>
  </si>
  <si>
    <t>May</t>
  </si>
  <si>
    <t>June</t>
  </si>
  <si>
    <t>July</t>
  </si>
  <si>
    <t>August</t>
  </si>
  <si>
    <t>Column1</t>
  </si>
  <si>
    <t>Column2</t>
  </si>
  <si>
    <t>Column3</t>
  </si>
  <si>
    <t>Column4</t>
  </si>
  <si>
    <t>Column5</t>
  </si>
  <si>
    <t>Column6</t>
  </si>
  <si>
    <t>Column7</t>
  </si>
  <si>
    <t>Column8</t>
  </si>
  <si>
    <t>Column9</t>
  </si>
  <si>
    <t>Column10</t>
  </si>
  <si>
    <t>Column11</t>
  </si>
  <si>
    <t>Column12</t>
  </si>
  <si>
    <t xml:space="preserve">Rolling Data Archive </t>
  </si>
  <si>
    <t>Monthly Average for Year Ending</t>
  </si>
  <si>
    <t>Parkwood Mennonite Home</t>
  </si>
  <si>
    <t># Monthly Occupancy GH (18)</t>
  </si>
  <si>
    <t># Monthly Occupancy Suites (77)</t>
  </si>
  <si>
    <t>one LTC/ one deceased/ one GH tenant to LTC home technically not vacant</t>
  </si>
  <si>
    <t xml:space="preserve">Code Blue </t>
  </si>
  <si>
    <t>one RPN for mat leave coverage; one PT night line coverage; one casual for summer coverage</t>
  </si>
  <si>
    <t>one staff left to do education for Canadian RPN registration</t>
  </si>
  <si>
    <t xml:space="preserve">All but one staff attended mandatory staff education 4hr sessions of which Dir Ret hosted a session (x4) to review all code policies as per RHA; successful recipient of 3  eight week summer student grants (Care Attendant to work on floor with nursing staff, Wellness Centre and horticulture to work with rec and some garden maintenance); </t>
  </si>
  <si>
    <t>3 staff performance reviews done; successful attendance at Goodbye Tea for Pastor Bev; Volunteer Breakfast; Maintenance staff attended Public Health pool education day; CEO first Coffee Corner with residents;  RemedyRx biannual audit completed with no major issues</t>
  </si>
  <si>
    <t>96% - no issues or concerns, long wait list.  Some challenges in filling beds d/t several applications not ready for LTC or they have choosen another LTC Home.</t>
  </si>
  <si>
    <t>4 new admissions from: home, hospice, hospital and Garden Home.</t>
  </si>
  <si>
    <t>4 deaths - no concerns</t>
  </si>
  <si>
    <t>none</t>
  </si>
  <si>
    <t>none this month…Code Grey and Black scheduled for next month</t>
  </si>
  <si>
    <t>3 - days, evening and nights</t>
  </si>
  <si>
    <t xml:space="preserve">Retirement of Bev Suderman Gladwell open party in Fellowship Hall.  Mandatory education days occurred over 2 days in April (9th and 17th) for all staff.  </t>
  </si>
  <si>
    <t>Parkwood Monthly - Key Performance - 2019</t>
  </si>
  <si>
    <t>Index</t>
  </si>
  <si>
    <t>Long Term Care Residents</t>
  </si>
  <si>
    <t>Employees</t>
  </si>
  <si>
    <t>Retirement Suites Tenants</t>
  </si>
  <si>
    <t>Garden Home</t>
  </si>
  <si>
    <t>Occupancy / Vacant  - Long Term Care</t>
  </si>
  <si>
    <t xml:space="preserve">Occupancy / Vacant -  Retirement Suites </t>
  </si>
  <si>
    <t># of Vacant Suites at month end</t>
  </si>
  <si>
    <t>Occupancy / Vacant -  Garden Homes</t>
  </si>
  <si>
    <t># Vacant Garden Homes at month end</t>
  </si>
  <si>
    <t># of new admissions for the current month</t>
  </si>
  <si>
    <t>Code Training</t>
  </si>
  <si>
    <r>
      <t xml:space="preserve"># of emergency training completed each month
Code description to be noted in narrative  
All nine (9) Codes to be completed annually. </t>
    </r>
    <r>
      <rPr>
        <sz val="11"/>
        <color rgb="FFFF0000"/>
        <rFont val="Calibri"/>
        <family val="2"/>
        <scheme val="minor"/>
      </rPr>
      <t xml:space="preserve"> 
(u:drive annual program reviews/schedule of emergency codes 2019)</t>
    </r>
  </si>
  <si>
    <r>
      <t>1)</t>
    </r>
    <r>
      <rPr>
        <sz val="7"/>
        <color theme="1"/>
        <rFont val="Times New Roman"/>
        <family val="1"/>
      </rPr>
      <t>    </t>
    </r>
    <r>
      <rPr>
        <b/>
        <sz val="7"/>
        <color rgb="FFFF0000"/>
        <rFont val="Times New Roman"/>
        <family val="1"/>
      </rPr>
      <t xml:space="preserve"> </t>
    </r>
    <r>
      <rPr>
        <b/>
        <sz val="11"/>
        <color rgb="FFFF0000"/>
        <rFont val="Calibri"/>
        <family val="2"/>
        <scheme val="minor"/>
      </rPr>
      <t xml:space="preserve">Red </t>
    </r>
    <r>
      <rPr>
        <sz val="11"/>
        <color theme="1"/>
        <rFont val="Calibri"/>
        <family val="2"/>
        <scheme val="minor"/>
      </rPr>
      <t>– Fire</t>
    </r>
  </si>
  <si>
    <r>
      <t>2)</t>
    </r>
    <r>
      <rPr>
        <sz val="7"/>
        <color theme="1"/>
        <rFont val="Times New Roman"/>
        <family val="1"/>
      </rPr>
      <t xml:space="preserve">     </t>
    </r>
    <r>
      <rPr>
        <b/>
        <sz val="11"/>
        <color rgb="FF00B050"/>
        <rFont val="Calibri"/>
        <family val="2"/>
        <scheme val="minor"/>
      </rPr>
      <t>Green</t>
    </r>
    <r>
      <rPr>
        <sz val="11"/>
        <color theme="1"/>
        <rFont val="Calibri"/>
        <family val="2"/>
        <scheme val="minor"/>
      </rPr>
      <t xml:space="preserve"> - Evacuation</t>
    </r>
  </si>
  <si>
    <r>
      <t>3)</t>
    </r>
    <r>
      <rPr>
        <sz val="7"/>
        <color theme="1"/>
        <rFont val="Times New Roman"/>
        <family val="1"/>
      </rPr>
      <t xml:space="preserve">     </t>
    </r>
    <r>
      <rPr>
        <sz val="11"/>
        <color theme="1"/>
        <rFont val="Calibri"/>
        <family val="2"/>
        <scheme val="minor"/>
      </rPr>
      <t>White - Violent Resident</t>
    </r>
  </si>
  <si>
    <t>4)     Yellow – Missing</t>
  </si>
  <si>
    <r>
      <t>5)</t>
    </r>
    <r>
      <rPr>
        <sz val="7"/>
        <color theme="1"/>
        <rFont val="Times New Roman"/>
        <family val="1"/>
      </rPr>
      <t xml:space="preserve">     </t>
    </r>
    <r>
      <rPr>
        <sz val="11"/>
        <color theme="1"/>
        <rFont val="Calibri"/>
        <family val="2"/>
        <scheme val="minor"/>
      </rPr>
      <t>Grey – Air Quality</t>
    </r>
  </si>
  <si>
    <r>
      <t>6)</t>
    </r>
    <r>
      <rPr>
        <sz val="7"/>
        <color theme="1"/>
        <rFont val="Times New Roman"/>
        <family val="1"/>
      </rPr>
      <t xml:space="preserve">     </t>
    </r>
    <r>
      <rPr>
        <b/>
        <sz val="11"/>
        <color theme="9" tint="-0.249977111117893"/>
        <rFont val="Calibri"/>
        <family val="2"/>
        <scheme val="minor"/>
      </rPr>
      <t>Orange</t>
    </r>
    <r>
      <rPr>
        <sz val="11"/>
        <color theme="1"/>
        <rFont val="Calibri"/>
        <family val="2"/>
        <scheme val="minor"/>
      </rPr>
      <t xml:space="preserve"> – External</t>
    </r>
  </si>
  <si>
    <r>
      <t>7)</t>
    </r>
    <r>
      <rPr>
        <sz val="7"/>
        <color theme="1"/>
        <rFont val="Times New Roman"/>
        <family val="1"/>
      </rPr>
      <t xml:space="preserve">     </t>
    </r>
    <r>
      <rPr>
        <b/>
        <sz val="11"/>
        <color rgb="FF7030A0"/>
        <rFont val="Calibri"/>
        <family val="2"/>
        <scheme val="minor"/>
      </rPr>
      <t>Purple</t>
    </r>
    <r>
      <rPr>
        <sz val="11"/>
        <color theme="1"/>
        <rFont val="Calibri"/>
        <family val="2"/>
        <scheme val="minor"/>
      </rPr>
      <t xml:space="preserve"> – Intruder / Hostage</t>
    </r>
  </si>
  <si>
    <r>
      <t>8)</t>
    </r>
    <r>
      <rPr>
        <sz val="7"/>
        <color theme="1"/>
        <rFont val="Times New Roman"/>
        <family val="1"/>
      </rPr>
      <t xml:space="preserve">     </t>
    </r>
    <r>
      <rPr>
        <sz val="11"/>
        <color theme="1"/>
        <rFont val="Calibri"/>
        <family val="2"/>
        <scheme val="minor"/>
      </rPr>
      <t>Black –  Bomb</t>
    </r>
  </si>
  <si>
    <r>
      <t>9)</t>
    </r>
    <r>
      <rPr>
        <sz val="7"/>
        <color theme="1"/>
        <rFont val="Times New Roman"/>
        <family val="1"/>
      </rPr>
      <t xml:space="preserve">     </t>
    </r>
    <r>
      <rPr>
        <b/>
        <sz val="11"/>
        <color theme="4" tint="-0.249977111117893"/>
        <rFont val="Calibri"/>
        <family val="2"/>
        <scheme val="minor"/>
      </rPr>
      <t xml:space="preserve">Blue </t>
    </r>
    <r>
      <rPr>
        <sz val="11"/>
        <color theme="1"/>
        <rFont val="Calibri"/>
        <family val="2"/>
        <scheme val="minor"/>
      </rPr>
      <t>– Medical  Emergency</t>
    </r>
  </si>
  <si>
    <t>Complaint(s)</t>
  </si>
  <si>
    <t>#  Complaint which has been reported to the CEO or Board of Directors</t>
  </si>
  <si>
    <t>#  Complaint which has been reported to the Ministry of Health (MoH) or Retirement Home Regulatory Authority (RHRA)</t>
  </si>
  <si>
    <t>Critical Incident(s) Long Term Care (LTC)</t>
  </si>
  <si>
    <t xml:space="preserve">Definitions of the following are detailed in Critical Incident System (CIS)
Narrative to include detailed description of each incident  </t>
  </si>
  <si>
    <r>
      <t>1)</t>
    </r>
    <r>
      <rPr>
        <b/>
        <sz val="12"/>
        <color theme="1"/>
        <rFont val="Times New Roman"/>
        <family val="1"/>
      </rPr>
      <t xml:space="preserve">  </t>
    </r>
    <r>
      <rPr>
        <b/>
        <sz val="11"/>
        <color theme="1"/>
        <rFont val="Calibri"/>
        <family val="2"/>
        <scheme val="minor"/>
      </rPr>
      <t>Mandatory Reports to Ministry of Health</t>
    </r>
  </si>
  <si>
    <r>
      <t>a.</t>
    </r>
    <r>
      <rPr>
        <i/>
        <sz val="7"/>
        <color theme="1"/>
        <rFont val="Times New Roman"/>
        <family val="1"/>
      </rPr>
      <t xml:space="preserve">      </t>
    </r>
    <r>
      <rPr>
        <i/>
        <sz val="11"/>
        <color theme="1"/>
        <rFont val="Calibri"/>
        <family val="2"/>
        <scheme val="minor"/>
      </rPr>
      <t>Misuse/misappropriation of resident’s money</t>
    </r>
  </si>
  <si>
    <r>
      <t>b.</t>
    </r>
    <r>
      <rPr>
        <i/>
        <sz val="7"/>
        <color theme="1"/>
        <rFont val="Times New Roman"/>
        <family val="1"/>
      </rPr>
      <t xml:space="preserve">      </t>
    </r>
    <r>
      <rPr>
        <i/>
        <sz val="11"/>
        <color theme="1"/>
        <rFont val="Calibri"/>
        <family val="2"/>
        <scheme val="minor"/>
      </rPr>
      <t>Unlawful conduct that resulted in harm/risk to resident</t>
    </r>
  </si>
  <si>
    <r>
      <t>c.</t>
    </r>
    <r>
      <rPr>
        <i/>
        <sz val="7"/>
        <color theme="1"/>
        <rFont val="Times New Roman"/>
        <family val="1"/>
      </rPr>
      <t xml:space="preserve">      </t>
    </r>
    <r>
      <rPr>
        <i/>
        <sz val="11"/>
        <color theme="1"/>
        <rFont val="Calibri"/>
        <family val="2"/>
        <scheme val="minor"/>
      </rPr>
      <t>Abuse/neglect</t>
    </r>
  </si>
  <si>
    <r>
      <t>d.</t>
    </r>
    <r>
      <rPr>
        <i/>
        <sz val="7"/>
        <color theme="1"/>
        <rFont val="Times New Roman"/>
        <family val="1"/>
      </rPr>
      <t xml:space="preserve">      </t>
    </r>
    <r>
      <rPr>
        <i/>
        <sz val="11"/>
        <color theme="1"/>
        <rFont val="Calibri"/>
        <family val="2"/>
        <scheme val="minor"/>
      </rPr>
      <t>Misuse/misappropriation of funding provided to a licencee</t>
    </r>
  </si>
  <si>
    <r>
      <t>2)</t>
    </r>
    <r>
      <rPr>
        <b/>
        <sz val="11"/>
        <color theme="1"/>
        <rFont val="Times New Roman"/>
        <family val="1"/>
      </rPr>
      <t xml:space="preserve">   </t>
    </r>
    <r>
      <rPr>
        <b/>
        <sz val="11"/>
        <color theme="1"/>
        <rFont val="Calibri"/>
        <family val="2"/>
        <scheme val="minor"/>
      </rPr>
      <t>Unexpected Death</t>
    </r>
  </si>
  <si>
    <r>
      <t>3)</t>
    </r>
    <r>
      <rPr>
        <b/>
        <sz val="11"/>
        <color theme="1"/>
        <rFont val="Times New Roman"/>
        <family val="1"/>
      </rPr>
      <t xml:space="preserve">   </t>
    </r>
    <r>
      <rPr>
        <b/>
        <sz val="11"/>
        <color theme="1"/>
        <rFont val="Calibri"/>
        <family val="2"/>
        <scheme val="minor"/>
      </rPr>
      <t>Disease Outbreak</t>
    </r>
  </si>
  <si>
    <r>
      <t>4)</t>
    </r>
    <r>
      <rPr>
        <b/>
        <sz val="11"/>
        <color theme="1"/>
        <rFont val="Times New Roman"/>
        <family val="1"/>
      </rPr>
      <t xml:space="preserve">   </t>
    </r>
    <r>
      <rPr>
        <b/>
        <sz val="11"/>
        <color theme="1"/>
        <rFont val="Calibri"/>
        <family val="2"/>
        <scheme val="minor"/>
      </rPr>
      <t>Incident causing injury to resident where resident is transferred to hospital</t>
    </r>
  </si>
  <si>
    <r>
      <t>5)</t>
    </r>
    <r>
      <rPr>
        <b/>
        <sz val="11"/>
        <color theme="1"/>
        <rFont val="Times New Roman"/>
        <family val="1"/>
      </rPr>
      <t xml:space="preserve">   </t>
    </r>
    <r>
      <rPr>
        <b/>
        <sz val="11"/>
        <color theme="1"/>
        <rFont val="Calibri"/>
        <family val="2"/>
        <scheme val="minor"/>
      </rPr>
      <t>Medication incident/adverse drug reaction</t>
    </r>
  </si>
  <si>
    <r>
      <t>6)</t>
    </r>
    <r>
      <rPr>
        <b/>
        <sz val="11"/>
        <color theme="1"/>
        <rFont val="Times New Roman"/>
        <family val="1"/>
      </rPr>
      <t xml:space="preserve">   </t>
    </r>
    <r>
      <rPr>
        <b/>
        <sz val="11"/>
        <color theme="1"/>
        <rFont val="Calibri"/>
        <family val="2"/>
        <scheme val="minor"/>
      </rPr>
      <t>Emergency</t>
    </r>
  </si>
  <si>
    <r>
      <t>7)</t>
    </r>
    <r>
      <rPr>
        <b/>
        <sz val="11"/>
        <color theme="1"/>
        <rFont val="Times New Roman"/>
        <family val="1"/>
      </rPr>
      <t xml:space="preserve">   </t>
    </r>
    <r>
      <rPr>
        <b/>
        <sz val="11"/>
        <color theme="1"/>
        <rFont val="Calibri"/>
        <family val="2"/>
        <scheme val="minor"/>
      </rPr>
      <t>Environmental Hazard</t>
    </r>
  </si>
  <si>
    <r>
      <t>8)</t>
    </r>
    <r>
      <rPr>
        <b/>
        <sz val="11"/>
        <color theme="1"/>
        <rFont val="Times New Roman"/>
        <family val="1"/>
      </rPr>
      <t xml:space="preserve">   </t>
    </r>
    <r>
      <rPr>
        <b/>
        <sz val="11"/>
        <color theme="1"/>
        <rFont val="Calibri"/>
        <family val="2"/>
        <scheme val="minor"/>
      </rPr>
      <t>Missing Resident</t>
    </r>
  </si>
  <si>
    <r>
      <t>9)</t>
    </r>
    <r>
      <rPr>
        <b/>
        <sz val="11"/>
        <color theme="1"/>
        <rFont val="Times New Roman"/>
        <family val="1"/>
      </rPr>
      <t xml:space="preserve">   </t>
    </r>
    <r>
      <rPr>
        <b/>
        <sz val="11"/>
        <color theme="1"/>
        <rFont val="Calibri"/>
        <family val="2"/>
        <scheme val="minor"/>
      </rPr>
      <t>Controlled substance missing</t>
    </r>
  </si>
  <si>
    <r>
      <t>10)</t>
    </r>
    <r>
      <rPr>
        <b/>
        <sz val="11"/>
        <color theme="1"/>
        <rFont val="Times New Roman"/>
        <family val="1"/>
      </rPr>
      <t xml:space="preserve"> </t>
    </r>
    <r>
      <rPr>
        <b/>
        <sz val="11"/>
        <color theme="1"/>
        <rFont val="Calibri"/>
        <family val="2"/>
        <scheme val="minor"/>
      </rPr>
      <t>Contamination of drinking water supply</t>
    </r>
  </si>
  <si>
    <t>(www.ltchomes.net/Administration/CIS/Reports/Detailed Report)</t>
  </si>
  <si>
    <r>
      <rPr>
        <sz val="7"/>
        <color theme="1"/>
        <rFont val="Times New Roman"/>
        <family val="1"/>
      </rPr>
      <t xml:space="preserve"> </t>
    </r>
    <r>
      <rPr>
        <sz val="11"/>
        <color theme="1"/>
        <rFont val="Calibri"/>
        <family val="2"/>
        <scheme val="minor"/>
      </rPr>
      <t># of residents who have died</t>
    </r>
  </si>
  <si>
    <t xml:space="preserve"> # of residents discharged from the home</t>
  </si>
  <si>
    <t>Narrative to include the reason for discharge</t>
  </si>
  <si>
    <t>(PCC-Admin Reports - Admit/Discharge)</t>
  </si>
  <si>
    <t xml:space="preserve">Employee Grievances / Complaints </t>
  </si>
  <si>
    <t># of employee grievances or written complaints that have not been resolved in 30 days</t>
  </si>
  <si>
    <t xml:space="preserve">Grievances / Complaints to be recorded each month until resolution has been reached  
Narrative to include grievances proceeding to arbitration  </t>
  </si>
  <si>
    <t xml:space="preserve">Expenditure over $25,000 </t>
  </si>
  <si>
    <t xml:space="preserve"># of capital expenditures; approved as part of budget or due to unexpected breakdown/emergency over $25,000  </t>
  </si>
  <si>
    <t>Narrative to differentiate between planned and emergency</t>
  </si>
  <si>
    <t xml:space="preserve">Fire Drills:  Number of fire drills completed per month.  Legislative requirements include:   </t>
  </si>
  <si>
    <t>1)   Three (3)  monthly in Long Term Care</t>
  </si>
  <si>
    <t>2)   Two (2)  monthly in Retirement Home</t>
  </si>
  <si>
    <t xml:space="preserve">3)   One (1)   annually in Independent Living </t>
  </si>
  <si>
    <t>Legislative Inspection</t>
  </si>
  <si>
    <t xml:space="preserve"># of inspections completed from a governing body  </t>
  </si>
  <si>
    <t>1)   Ministry of Health - a)  Resident Quality Inspection (RQI); b)  Critical Incident; c)  Complaint</t>
  </si>
  <si>
    <t>2)   Ministry of Labour</t>
  </si>
  <si>
    <t>3)   Public Health</t>
  </si>
  <si>
    <t>4)   Fire Department Annual</t>
  </si>
  <si>
    <t>5)   Commission on Accreditation of Rehabilitation Facilities (CARF)</t>
  </si>
  <si>
    <t>Mandatory Reporting Retirement Home (RH)</t>
  </si>
  <si>
    <t xml:space="preserve">Incidents that cause harm, or risk of harm to a resident are reportable immediately under the Act to RHRA. These include: </t>
  </si>
  <si>
    <r>
      <t>1)</t>
    </r>
    <r>
      <rPr>
        <sz val="7"/>
        <color theme="1"/>
        <rFont val="Times New Roman"/>
        <family val="1"/>
      </rPr>
      <t xml:space="preserve">     </t>
    </r>
    <r>
      <rPr>
        <sz val="11"/>
        <color theme="1"/>
        <rFont val="Calibri"/>
        <family val="2"/>
        <scheme val="minor"/>
      </rPr>
      <t>Improper or incompetent treatment or care</t>
    </r>
  </si>
  <si>
    <r>
      <t>2)</t>
    </r>
    <r>
      <rPr>
        <sz val="7"/>
        <color theme="1"/>
        <rFont val="Times New Roman"/>
        <family val="1"/>
      </rPr>
      <t xml:space="preserve">     </t>
    </r>
    <r>
      <rPr>
        <sz val="11"/>
        <color theme="1"/>
        <rFont val="Calibri"/>
        <family val="2"/>
        <scheme val="minor"/>
      </rPr>
      <t>Abuse by anyone</t>
    </r>
  </si>
  <si>
    <r>
      <t>3)</t>
    </r>
    <r>
      <rPr>
        <sz val="7"/>
        <color theme="1"/>
        <rFont val="Times New Roman"/>
        <family val="1"/>
      </rPr>
      <t xml:space="preserve">     </t>
    </r>
    <r>
      <rPr>
        <sz val="11"/>
        <color theme="1"/>
        <rFont val="Calibri"/>
        <family val="2"/>
        <scheme val="minor"/>
      </rPr>
      <t>Neglect by the licensee or staff</t>
    </r>
  </si>
  <si>
    <r>
      <t>4)</t>
    </r>
    <r>
      <rPr>
        <sz val="7"/>
        <color theme="1"/>
        <rFont val="Times New Roman"/>
        <family val="1"/>
      </rPr>
      <t xml:space="preserve">     </t>
    </r>
    <r>
      <rPr>
        <sz val="11"/>
        <color theme="1"/>
        <rFont val="Calibri"/>
        <family val="2"/>
        <scheme val="minor"/>
      </rPr>
      <t>Unlawful conduct</t>
    </r>
  </si>
  <si>
    <r>
      <t>5)</t>
    </r>
    <r>
      <rPr>
        <sz val="7"/>
        <color theme="1"/>
        <rFont val="Times New Roman"/>
        <family val="1"/>
      </rPr>
      <t xml:space="preserve">     </t>
    </r>
    <r>
      <rPr>
        <sz val="11"/>
        <color theme="1"/>
        <rFont val="Calibri"/>
        <family val="2"/>
        <scheme val="minor"/>
      </rPr>
      <t>Misuse or misappropriations of resident’s money</t>
    </r>
  </si>
  <si>
    <t xml:space="preserve">New Hires </t>
  </si>
  <si>
    <t># of new hires each month-if working in 2 locations only count once</t>
  </si>
  <si>
    <t>(Senior Accountant-Parkwood Monthly Hires &amp; Termination for Board Report)</t>
  </si>
  <si>
    <t>Non Compliance</t>
  </si>
  <si>
    <t xml:space="preserve"># of standards not in compliance.  This would include Written Notifications, Voluntary Plans of Corrective Action; Compliance Orders issued from a legislative body.   Narrative to describe type of notification.  </t>
  </si>
  <si>
    <r>
      <t># Employees terminated by payroll in the month.  This will include resignations and supervisor termination.  
To be defined in narrative.  If working in 2 locations only count once.</t>
    </r>
    <r>
      <rPr>
        <sz val="11"/>
        <color rgb="FFFF0000"/>
        <rFont val="Calibri"/>
        <family val="2"/>
        <scheme val="minor"/>
      </rPr>
      <t xml:space="preserve">                                                                                                      (Senior Accountant-Parkwood Monthly Hires &amp; Termination for Board Report)</t>
    </r>
  </si>
  <si>
    <r>
      <t xml:space="preserve">Long Term Care Occupancy Rate in %
 </t>
    </r>
    <r>
      <rPr>
        <sz val="11"/>
        <color rgb="FFFF0000"/>
        <rFont val="Calibri"/>
        <family val="2"/>
        <scheme val="minor"/>
      </rPr>
      <t>(PCC- Admin Reports-Occupancy Reports Ontario)</t>
    </r>
  </si>
  <si>
    <t>Sept.</t>
  </si>
  <si>
    <t>Oct.</t>
  </si>
  <si>
    <t>Nov.</t>
  </si>
  <si>
    <t>Dec.</t>
  </si>
  <si>
    <t>Jan.</t>
  </si>
  <si>
    <t>Feb.</t>
  </si>
  <si>
    <t>12 
Month Sum</t>
  </si>
  <si>
    <t>Unable to run report through GoldCare due to GoldCare changes</t>
  </si>
  <si>
    <t>Recruitment of Glenda Ribey as PMH Interim Chaplain - orientation completed in April, ready to assume position on May 1st.  Previous student of Bev and knows PMH well. Volunteer appreciation breakfast was held in April with education focussing on Dementia Care.</t>
  </si>
  <si>
    <t xml:space="preserve">33 Suites residents without Dr. as Dr. Wismer retires; first time turning down family for holiday Sunday meal guest bookings due to more residents staying at Parkwood and family coming in dining room was full. </t>
  </si>
  <si>
    <t>Apr.
2019</t>
  </si>
  <si>
    <t>May
2019</t>
  </si>
  <si>
    <t>June
2018</t>
  </si>
  <si>
    <t>Aug.
2018</t>
  </si>
  <si>
    <t>Sept
2018</t>
  </si>
  <si>
    <t>Oct.
2018</t>
  </si>
  <si>
    <t>Nov. 
2018</t>
  </si>
  <si>
    <t>Dec.
2018</t>
  </si>
  <si>
    <t>Jul.
2018</t>
  </si>
  <si>
    <t>Jan.
2019</t>
  </si>
  <si>
    <t>Feb.
2019</t>
  </si>
  <si>
    <t>Mar.
2019</t>
  </si>
  <si>
    <t>July
2018</t>
  </si>
  <si>
    <t>Sept.
2018</t>
  </si>
  <si>
    <t>Nov.
2018</t>
  </si>
  <si>
    <t>March
2019</t>
  </si>
  <si>
    <t>April
2019</t>
  </si>
  <si>
    <t>None</t>
  </si>
  <si>
    <t>99% for the month. No concerns.</t>
  </si>
  <si>
    <t>3 all shifts</t>
  </si>
  <si>
    <t>Negotiation of service agreement with ES Manager, will provide 1 week more than ESA requires. One LTD employee requesting to come back on modified duties after 2 years of on LTD and 6 months on modified duties with WSIB - referred to HR Lawyer.</t>
  </si>
  <si>
    <t>Elaine. Attended the Hicks Morley HR review. Memorial service at PMH - first for new interim chaplain - she did great. Good turnout 60+ family, friends and residents.</t>
  </si>
  <si>
    <t>3 admissions all from a home environment. All crisis admissions with behaviours, one admission requiring extra 1:1 care.</t>
  </si>
  <si>
    <t>No coded done this month…8 codes done since Jan. 1, 2019 (white, blue, orange, brown and loss of essential services 2/3 shifts).</t>
  </si>
  <si>
    <t>2 Grievances - one group re. job allocation and posting of jobs; one individual: failed to be called for an overtime shift. Both grievances denied. Not enough information provided. Booked to meet with Union Steward on Wed., June 5th; she cancelled. Spoke to Local Manager - no grievances were filed with the local.</t>
  </si>
  <si>
    <t>Increased staffing to cover vacation request for the summer.</t>
  </si>
  <si>
    <t>No terminations, a few staff off on medical leave.</t>
  </si>
  <si>
    <t>Code Yellow</t>
  </si>
  <si>
    <t>Our first WSIB resident who has private care paid from WSIB not LHIN; FMH finance bills WSIB direct for payment.</t>
  </si>
  <si>
    <t>Director Ret. attended iTACIT training x2; 1 staff performance review completed; Director Ret. attended PMH/FMH Leadership Day; Director Ret. attended an information strategic planning meeting regarding technology with RemedyRX; Dir. Ret. attended bi-annual Parkwood Memorial; Dir. Ret. attended CEO hosted staff information meeting.</t>
  </si>
  <si>
    <t>April
Number</t>
  </si>
  <si>
    <t>May
Number</t>
  </si>
  <si>
    <t>April, 2019 Narrative</t>
  </si>
  <si>
    <t>12
 Month Average</t>
  </si>
  <si>
    <t>2019
May</t>
  </si>
  <si>
    <t>2019
April</t>
  </si>
  <si>
    <t xml:space="preserve">IT student at Parkwood for the month, looked at options for software to track volunteer hours, schedules, training and required documentation - Logistics - Volunteer Manager Software Solutions was the preferred software (will share info. with FMH). Looking at a free 30 day trial and implementation in August. iTACIT education for administrators and coordinators completed x2 sessions. 3rd and final session booked June 17th. Soft launch during staff appreciation day in July. Had launch by September 1. Met with RemeyRx to develop a roadmap on implementation of next steps for Parkwood. Met with St. Louis to build relations.
</t>
  </si>
  <si>
    <t>No grievances - one letter received from staff about items that need to be addressed in Bauman Homestead.  Items on the list are being reviewed and concerns are being addressed.  Clinical Coordinator - JoAnn Guerrero's office moved to BH to add extra supports in BH.</t>
  </si>
  <si>
    <t>May 2019  Narrative</t>
  </si>
  <si>
    <t>May 2019 Narrative</t>
  </si>
  <si>
    <t>1. Move the first Month on the table between Last Month and 12 Month Sum.</t>
  </si>
  <si>
    <t>2. Update the Title of the Column for the Current Month.</t>
  </si>
  <si>
    <t>2. Move the first Month in the Summary  Sheet  to last Month before 12 Month Sum.</t>
  </si>
  <si>
    <t>3. Input  Data &amp; Narrative  from Executive Director in the correct Month.</t>
  </si>
  <si>
    <t>4. Ensure 12 Month Sum &amp; 12 Month Average are correct -- pulling Data  for 12 months.</t>
  </si>
  <si>
    <t>5.  Pull down the 12 Month Sum &amp; Pull down the 12 Month Average Columns (i.e. Column 'N' &amp; 'O'</t>
  </si>
  <si>
    <t>7. Print Summary sheet for the Board.</t>
  </si>
  <si>
    <t>8. Print the updated Data &amp; Narrative received from ED.</t>
  </si>
  <si>
    <t>Instructions</t>
  </si>
  <si>
    <t>6. Copy 12 Month Average to the sheet titled 'Archive Data' and save as 'Values'.</t>
  </si>
  <si>
    <t>GH tenants had their monthly meeting with guests CEO ES and DBS, Chris B providing an update on Parkwood Strategic Planning and GH financials; Secured new Dr. to start June 6: Dr. Maryam Woldeyohannes; hired 3 summer students to start late June - one is a partnership with Laurier co-op that will pay for a 2 week extension onto the summer student grant making one student's time with us 10 weeks instead of 8; volunteers, organized by Vol. Coord., planted all the plants in front of building with the residents making our curb appeal beautiful.</t>
  </si>
  <si>
    <t>LHIN Case Manager announced her retirement in June; CarePartners lead for Suites reassigned again - we have never had a consistent contact person for even a year at a time; Maintenance staffing issues causing delays in room turnovers; RPN mat. leave started earlier than hoped (baby boy arrived safe and healthy); multiple water issue repairs completed in GH.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</si>
</sst>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6" x14ac:knownFonts="1">
    <font>
      <sz val="11"/>
      <color theme="1"/>
      <name val="Calibri"/>
      <family val="2"/>
      <scheme val="minor"/>
    </font>
    <font>
      <b/>
      <sz val="11"/>
      <color theme="0"/>
      <name val="Calibri"/>
      <family val="2"/>
      <scheme val="minor"/>
    </font>
    <font>
      <b/>
      <sz val="11"/>
      <color theme="1"/>
      <name val="Calibri"/>
      <family val="2"/>
      <scheme val="minor"/>
    </font>
    <font>
      <b/>
      <sz val="14"/>
      <color theme="1"/>
      <name val="Calibri"/>
      <family val="2"/>
      <scheme val="minor"/>
    </font>
    <font>
      <sz val="11"/>
      <color rgb="FFFFFF00"/>
      <name val="Calibri"/>
      <family val="2"/>
      <scheme val="minor"/>
    </font>
    <font>
      <i/>
      <sz val="11"/>
      <color theme="1"/>
      <name val="Calibri"/>
      <family val="2"/>
      <scheme val="minor"/>
    </font>
    <font>
      <i/>
      <sz val="9"/>
      <color theme="1"/>
      <name val="Calibri"/>
      <family val="2"/>
      <scheme val="minor"/>
    </font>
    <font>
      <b/>
      <sz val="11"/>
      <color indexed="9"/>
      <name val="Calibri"/>
      <family val="2"/>
      <scheme val="minor"/>
    </font>
    <font>
      <sz val="11"/>
      <color rgb="FFFF0000"/>
      <name val="Calibri"/>
      <family val="2"/>
      <scheme val="minor"/>
    </font>
    <font>
      <b/>
      <sz val="12"/>
      <color theme="1"/>
      <name val="Calibri"/>
      <family val="2"/>
      <scheme val="minor"/>
    </font>
    <font>
      <sz val="7"/>
      <color theme="1"/>
      <name val="Times New Roman"/>
      <family val="1"/>
    </font>
    <font>
      <b/>
      <sz val="7"/>
      <color rgb="FFFF0000"/>
      <name val="Times New Roman"/>
      <family val="1"/>
    </font>
    <font>
      <b/>
      <sz val="11"/>
      <color rgb="FFFF0000"/>
      <name val="Calibri"/>
      <family val="2"/>
      <scheme val="minor"/>
    </font>
    <font>
      <b/>
      <sz val="11"/>
      <color rgb="FF00B050"/>
      <name val="Calibri"/>
      <family val="2"/>
      <scheme val="minor"/>
    </font>
    <font>
      <b/>
      <sz val="11"/>
      <color theme="9" tint="-0.249977111117893"/>
      <name val="Calibri"/>
      <family val="2"/>
      <scheme val="minor"/>
    </font>
    <font>
      <b/>
      <sz val="11"/>
      <color rgb="FF7030A0"/>
      <name val="Calibri"/>
      <family val="2"/>
      <scheme val="minor"/>
    </font>
    <font>
      <b/>
      <sz val="11"/>
      <color theme="4" tint="-0.249977111117893"/>
      <name val="Calibri"/>
      <family val="2"/>
      <scheme val="minor"/>
    </font>
    <font>
      <b/>
      <sz val="12"/>
      <color theme="1"/>
      <name val="Times New Roman"/>
      <family val="1"/>
    </font>
    <font>
      <i/>
      <sz val="7"/>
      <color theme="1"/>
      <name val="Times New Roman"/>
      <family val="1"/>
    </font>
    <font>
      <b/>
      <sz val="11"/>
      <color theme="1"/>
      <name val="Times New Roman"/>
      <family val="1"/>
    </font>
    <font>
      <sz val="12"/>
      <color rgb="FFFF0000"/>
      <name val="Calibri"/>
      <family val="2"/>
      <scheme val="minor"/>
    </font>
    <font>
      <sz val="11"/>
      <color theme="1"/>
      <name val="Calibri"/>
      <family val="1"/>
      <scheme val="minor"/>
    </font>
    <font>
      <sz val="11"/>
      <color theme="0"/>
      <name val="Calibri"/>
      <family val="2"/>
      <scheme val="minor"/>
    </font>
    <font>
      <sz val="8"/>
      <name val="Calibri"/>
      <family val="2"/>
      <scheme val="minor"/>
    </font>
    <font>
      <b/>
      <i/>
      <sz val="11"/>
      <color theme="1"/>
      <name val="Calibri"/>
      <family val="2"/>
      <scheme val="minor"/>
    </font>
    <font>
      <b/>
      <sz val="18"/>
      <color theme="1"/>
      <name val="Calibri"/>
      <family val="2"/>
      <scheme val="minor"/>
    </font>
  </fonts>
  <fills count="11">
    <fill>
      <patternFill patternType="none"/>
    </fill>
    <fill>
      <patternFill patternType="gray125"/>
    </fill>
    <fill>
      <patternFill patternType="solid">
        <fgColor theme="9" tint="-0.249977111117893"/>
        <bgColor indexed="64"/>
      </patternFill>
    </fill>
    <fill>
      <patternFill patternType="solid">
        <fgColor theme="5" tint="-0.249977111117893"/>
        <bgColor indexed="64"/>
      </patternFill>
    </fill>
    <fill>
      <patternFill patternType="solid">
        <fgColor theme="6" tint="-0.249977111117893"/>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0"/>
        <bgColor indexed="64"/>
      </patternFill>
    </fill>
    <fill>
      <patternFill patternType="solid">
        <fgColor theme="9"/>
        <bgColor theme="9"/>
      </patternFill>
    </fill>
    <fill>
      <patternFill patternType="solid">
        <fgColor theme="9" tint="0.59999389629810485"/>
        <bgColor theme="9" tint="0.79998168889431442"/>
      </patternFill>
    </fill>
    <fill>
      <patternFill patternType="solid">
        <fgColor theme="9" tint="-0.249977111117893"/>
        <bgColor theme="9"/>
      </patternFill>
    </fill>
  </fills>
  <borders count="42">
    <border>
      <left/>
      <right/>
      <top/>
      <bottom/>
      <diagonal/>
    </border>
    <border>
      <left style="thin">
        <color theme="9" tint="-0.24994659260841701"/>
      </left>
      <right style="thin">
        <color theme="9" tint="-0.24994659260841701"/>
      </right>
      <top/>
      <bottom/>
      <diagonal/>
    </border>
    <border>
      <left style="medium">
        <color theme="6" tint="-0.24994659260841701"/>
      </left>
      <right/>
      <top style="medium">
        <color theme="6" tint="-0.24994659260841701"/>
      </top>
      <bottom/>
      <diagonal/>
    </border>
    <border>
      <left/>
      <right/>
      <top style="medium">
        <color theme="6" tint="-0.24994659260841701"/>
      </top>
      <bottom/>
      <diagonal/>
    </border>
    <border>
      <left/>
      <right style="medium">
        <color theme="6" tint="-0.24994659260841701"/>
      </right>
      <top style="medium">
        <color theme="6" tint="-0.24994659260841701"/>
      </top>
      <bottom/>
      <diagonal/>
    </border>
    <border>
      <left style="medium">
        <color theme="6" tint="-0.24994659260841701"/>
      </left>
      <right/>
      <top/>
      <bottom/>
      <diagonal/>
    </border>
    <border>
      <left/>
      <right style="medium">
        <color theme="6" tint="-0.24994659260841701"/>
      </right>
      <top/>
      <bottom/>
      <diagonal/>
    </border>
    <border>
      <left style="medium">
        <color theme="6" tint="-0.24994659260841701"/>
      </left>
      <right style="dotted">
        <color auto="1"/>
      </right>
      <top/>
      <bottom style="dotted">
        <color auto="1"/>
      </bottom>
      <diagonal/>
    </border>
    <border>
      <left style="dotted">
        <color auto="1"/>
      </left>
      <right style="dotted">
        <color auto="1"/>
      </right>
      <top/>
      <bottom style="dotted">
        <color auto="1"/>
      </bottom>
      <diagonal/>
    </border>
    <border>
      <left style="dotted">
        <color auto="1"/>
      </left>
      <right style="medium">
        <color theme="6" tint="-0.24994659260841701"/>
      </right>
      <top/>
      <bottom style="dotted">
        <color auto="1"/>
      </bottom>
      <diagonal/>
    </border>
    <border>
      <left style="medium">
        <color theme="6" tint="-0.24994659260841701"/>
      </left>
      <right style="dotted">
        <color auto="1"/>
      </right>
      <top style="dotted">
        <color auto="1"/>
      </top>
      <bottom style="dotted">
        <color auto="1"/>
      </bottom>
      <diagonal/>
    </border>
    <border>
      <left style="dotted">
        <color auto="1"/>
      </left>
      <right style="dotted">
        <color auto="1"/>
      </right>
      <top style="dotted">
        <color auto="1"/>
      </top>
      <bottom style="dotted">
        <color auto="1"/>
      </bottom>
      <diagonal/>
    </border>
    <border>
      <left style="dotted">
        <color auto="1"/>
      </left>
      <right style="medium">
        <color theme="6" tint="-0.24994659260841701"/>
      </right>
      <top style="dotted">
        <color auto="1"/>
      </top>
      <bottom style="dotted">
        <color auto="1"/>
      </bottom>
      <diagonal/>
    </border>
    <border>
      <left style="medium">
        <color theme="6" tint="-0.24994659260841701"/>
      </left>
      <right style="dotted">
        <color auto="1"/>
      </right>
      <top style="dotted">
        <color auto="1"/>
      </top>
      <bottom style="double">
        <color auto="1"/>
      </bottom>
      <diagonal/>
    </border>
    <border>
      <left style="dotted">
        <color auto="1"/>
      </left>
      <right style="dotted">
        <color auto="1"/>
      </right>
      <top style="dotted">
        <color auto="1"/>
      </top>
      <bottom style="double">
        <color auto="1"/>
      </bottom>
      <diagonal/>
    </border>
    <border>
      <left style="dotted">
        <color auto="1"/>
      </left>
      <right style="medium">
        <color theme="6" tint="-0.24994659260841701"/>
      </right>
      <top style="dotted">
        <color auto="1"/>
      </top>
      <bottom style="double">
        <color auto="1"/>
      </bottom>
      <diagonal/>
    </border>
    <border>
      <left style="medium">
        <color theme="6" tint="-0.24994659260841701"/>
      </left>
      <right/>
      <top style="double">
        <color auto="1"/>
      </top>
      <bottom/>
      <diagonal/>
    </border>
    <border>
      <left/>
      <right/>
      <top style="double">
        <color auto="1"/>
      </top>
      <bottom/>
      <diagonal/>
    </border>
    <border>
      <left/>
      <right style="medium">
        <color theme="6" tint="-0.24994659260841701"/>
      </right>
      <top style="double">
        <color auto="1"/>
      </top>
      <bottom/>
      <diagonal/>
    </border>
    <border>
      <left style="medium">
        <color theme="6" tint="-0.24994659260841701"/>
      </left>
      <right/>
      <top/>
      <bottom style="medium">
        <color theme="6" tint="-0.24994659260841701"/>
      </bottom>
      <diagonal/>
    </border>
    <border>
      <left/>
      <right/>
      <top/>
      <bottom style="medium">
        <color theme="6" tint="-0.24994659260841701"/>
      </bottom>
      <diagonal/>
    </border>
    <border>
      <left/>
      <right style="medium">
        <color theme="6" tint="-0.24994659260841701"/>
      </right>
      <top/>
      <bottom style="medium">
        <color theme="6" tint="-0.24994659260841701"/>
      </bottom>
      <diagonal/>
    </border>
    <border>
      <left/>
      <right/>
      <top style="medium">
        <color theme="0" tint="-0.24994659260841701"/>
      </top>
      <bottom/>
      <diagonal/>
    </border>
    <border>
      <left style="medium">
        <color theme="6" tint="-0.24994659260841701"/>
      </left>
      <right/>
      <top style="medium">
        <color theme="0" tint="-0.24994659260841701"/>
      </top>
      <bottom/>
      <diagonal/>
    </border>
    <border>
      <left/>
      <right style="medium">
        <color theme="6" tint="-0.24994659260841701"/>
      </right>
      <top style="medium">
        <color theme="0" tint="-0.24994659260841701"/>
      </top>
      <bottom/>
      <diagonal/>
    </border>
    <border>
      <left style="thin">
        <color theme="5" tint="-0.24994659260841701"/>
      </left>
      <right style="thin">
        <color theme="5" tint="-0.24994659260841701"/>
      </right>
      <top/>
      <bottom/>
      <diagonal/>
    </border>
    <border>
      <left style="thin">
        <color theme="5" tint="-0.24994659260841701"/>
      </left>
      <right/>
      <top/>
      <bottom/>
      <diagonal/>
    </border>
    <border>
      <left/>
      <right style="thin">
        <color theme="5" tint="-0.24994659260841701"/>
      </right>
      <top/>
      <bottom/>
      <diagonal/>
    </border>
    <border>
      <left style="thin">
        <color theme="9" tint="-0.24994659260841701"/>
      </left>
      <right style="thin">
        <color theme="9" tint="-0.24994659260841701"/>
      </right>
      <top style="thin">
        <color theme="9" tint="-0.24994659260841701"/>
      </top>
      <bottom style="thin">
        <color theme="9" tint="-0.24994659260841701"/>
      </bottom>
      <diagonal/>
    </border>
    <border>
      <left/>
      <right style="thin">
        <color theme="9" tint="-0.24994659260841701"/>
      </right>
      <top/>
      <bottom style="thin">
        <color theme="9" tint="-0.24994659260841701"/>
      </bottom>
      <diagonal/>
    </border>
    <border>
      <left style="thin">
        <color theme="9" tint="-0.24994659260841701"/>
      </left>
      <right style="thin">
        <color theme="9" tint="-0.24994659260841701"/>
      </right>
      <top/>
      <bottom style="thin">
        <color theme="9" tint="-0.24994659260841701"/>
      </bottom>
      <diagonal/>
    </border>
    <border>
      <left style="thin">
        <color theme="9" tint="-0.24994659260841701"/>
      </left>
      <right/>
      <top/>
      <bottom style="thin">
        <color theme="9" tint="-0.24994659260841701"/>
      </bottom>
      <diagonal/>
    </border>
    <border>
      <left/>
      <right style="thin">
        <color theme="9" tint="-0.24994659260841701"/>
      </right>
      <top style="thin">
        <color theme="9" tint="-0.24994659260841701"/>
      </top>
      <bottom style="thin">
        <color theme="9" tint="-0.24994659260841701"/>
      </bottom>
      <diagonal/>
    </border>
    <border>
      <left style="thin">
        <color theme="9" tint="-0.24994659260841701"/>
      </left>
      <right/>
      <top style="thin">
        <color theme="9" tint="-0.24994659260841701"/>
      </top>
      <bottom style="thin">
        <color theme="9" tint="-0.24994659260841701"/>
      </bottom>
      <diagonal/>
    </border>
    <border>
      <left/>
      <right style="thin">
        <color theme="9" tint="-0.24994659260841701"/>
      </right>
      <top style="thin">
        <color theme="9" tint="-0.24994659260841701"/>
      </top>
      <bottom/>
      <diagonal/>
    </border>
    <border>
      <left style="thin">
        <color theme="9" tint="-0.24994659260841701"/>
      </left>
      <right style="thin">
        <color theme="9" tint="-0.24994659260841701"/>
      </right>
      <top style="thin">
        <color theme="9" tint="-0.24994659260841701"/>
      </top>
      <bottom/>
      <diagonal/>
    </border>
    <border>
      <left style="thin">
        <color theme="9" tint="-0.24994659260841701"/>
      </left>
      <right/>
      <top style="thin">
        <color theme="9" tint="-0.24994659260841701"/>
      </top>
      <bottom/>
      <diagonal/>
    </border>
    <border>
      <left/>
      <right/>
      <top style="thin">
        <color theme="9" tint="-0.24994659260841701"/>
      </top>
      <bottom/>
      <diagonal/>
    </border>
    <border>
      <left/>
      <right/>
      <top/>
      <bottom style="thin">
        <color theme="9" tint="-0.24994659260841701"/>
      </bottom>
      <diagonal/>
    </border>
    <border>
      <left/>
      <right/>
      <top style="thin">
        <color theme="9" tint="-0.24994659260841701"/>
      </top>
      <bottom style="thin">
        <color theme="9" tint="-0.24994659260841701"/>
      </bottom>
      <diagonal/>
    </border>
    <border>
      <left style="thin">
        <color theme="9" tint="-0.24994659260841701"/>
      </left>
      <right/>
      <top/>
      <bottom/>
      <diagonal/>
    </border>
    <border>
      <left/>
      <right style="thin">
        <color theme="9" tint="-0.24994659260841701"/>
      </right>
      <top/>
      <bottom/>
      <diagonal/>
    </border>
  </borders>
  <cellStyleXfs count="1">
    <xf numFmtId="0" fontId="0" fillId="0" borderId="0"/>
  </cellStyleXfs>
  <cellXfs count="209">
    <xf numFmtId="0" fontId="0" fillId="0" borderId="0" xfId="0"/>
    <xf numFmtId="0" fontId="3" fillId="0" borderId="0" xfId="0" applyFont="1" applyBorder="1"/>
    <xf numFmtId="0" fontId="0" fillId="0" borderId="0" xfId="0" applyBorder="1" applyAlignment="1">
      <alignment vertical="top" wrapText="1"/>
    </xf>
    <xf numFmtId="0" fontId="2" fillId="0" borderId="0" xfId="0" applyFont="1" applyFill="1" applyBorder="1" applyAlignment="1">
      <alignment horizontal="right" vertical="top" wrapText="1"/>
    </xf>
    <xf numFmtId="17" fontId="0" fillId="0" borderId="0" xfId="0" applyNumberFormat="1"/>
    <xf numFmtId="0" fontId="0" fillId="0" borderId="0" xfId="0" applyAlignment="1">
      <alignment wrapText="1"/>
    </xf>
    <xf numFmtId="0" fontId="0" fillId="0" borderId="1" xfId="0" applyBorder="1" applyAlignment="1">
      <alignment horizontal="center"/>
    </xf>
    <xf numFmtId="0" fontId="0" fillId="0" borderId="0" xfId="0" applyAlignment="1">
      <alignment horizontal="center"/>
    </xf>
    <xf numFmtId="0" fontId="1" fillId="3" borderId="0" xfId="0" applyFont="1" applyFill="1" applyBorder="1" applyAlignment="1">
      <alignment vertical="top" wrapText="1"/>
    </xf>
    <xf numFmtId="0" fontId="7" fillId="3" borderId="0" xfId="0" applyFont="1" applyFill="1" applyBorder="1" applyAlignment="1">
      <alignment vertical="top" wrapText="1"/>
    </xf>
    <xf numFmtId="0" fontId="0" fillId="0" borderId="8" xfId="0" applyBorder="1" applyAlignment="1">
      <alignment horizontal="center"/>
    </xf>
    <xf numFmtId="0" fontId="0" fillId="0" borderId="9" xfId="0"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0" fillId="0" borderId="14" xfId="0" applyBorder="1" applyAlignment="1">
      <alignment horizontal="center"/>
    </xf>
    <xf numFmtId="0" fontId="0" fillId="0" borderId="15" xfId="0" applyBorder="1" applyAlignment="1">
      <alignment horizontal="center"/>
    </xf>
    <xf numFmtId="0" fontId="3" fillId="0" borderId="0" xfId="0" applyFont="1"/>
    <xf numFmtId="0" fontId="2" fillId="0" borderId="0" xfId="0" applyFont="1"/>
    <xf numFmtId="0" fontId="3" fillId="5" borderId="0" xfId="0" applyFont="1" applyFill="1" applyBorder="1"/>
    <xf numFmtId="0" fontId="0" fillId="0" borderId="0" xfId="0" applyBorder="1"/>
    <xf numFmtId="0" fontId="0" fillId="7" borderId="0" xfId="0" applyFill="1" applyBorder="1"/>
    <xf numFmtId="0" fontId="0" fillId="7" borderId="0" xfId="0" applyFill="1"/>
    <xf numFmtId="0" fontId="0" fillId="7" borderId="0" xfId="0" applyFill="1" applyAlignment="1">
      <alignment horizontal="center"/>
    </xf>
    <xf numFmtId="0" fontId="0" fillId="7" borderId="0" xfId="0" applyFill="1" applyAlignment="1">
      <alignment wrapText="1"/>
    </xf>
    <xf numFmtId="0" fontId="4" fillId="4" borderId="5" xfId="0" applyFont="1" applyFill="1" applyBorder="1" applyAlignment="1">
      <alignment horizontal="left" indent="3"/>
    </xf>
    <xf numFmtId="0" fontId="4" fillId="4" borderId="0" xfId="0" applyFont="1" applyFill="1" applyBorder="1"/>
    <xf numFmtId="0" fontId="9" fillId="5" borderId="1" xfId="0" applyFont="1" applyFill="1" applyBorder="1" applyAlignment="1">
      <alignment horizontal="center"/>
    </xf>
    <xf numFmtId="0" fontId="0" fillId="0" borderId="25" xfId="0" applyBorder="1" applyAlignment="1">
      <alignment horizontal="center"/>
    </xf>
    <xf numFmtId="0" fontId="9" fillId="5" borderId="1" xfId="0" applyFont="1" applyFill="1" applyBorder="1"/>
    <xf numFmtId="0" fontId="9" fillId="5" borderId="1" xfId="0" applyFont="1" applyFill="1" applyBorder="1" applyAlignment="1">
      <alignment horizontal="left"/>
    </xf>
    <xf numFmtId="0" fontId="3" fillId="0" borderId="1" xfId="0" applyFont="1" applyBorder="1"/>
    <xf numFmtId="0" fontId="0" fillId="0" borderId="1" xfId="0" applyBorder="1"/>
    <xf numFmtId="0" fontId="1" fillId="2" borderId="1" xfId="0" applyFont="1" applyFill="1" applyBorder="1" applyAlignment="1">
      <alignment vertical="top"/>
    </xf>
    <xf numFmtId="0" fontId="0" fillId="0" borderId="1" xfId="0" applyBorder="1" applyAlignment="1">
      <alignment vertical="top" wrapText="1"/>
    </xf>
    <xf numFmtId="0" fontId="1" fillId="0" borderId="1" xfId="0" applyFont="1" applyFill="1" applyBorder="1" applyAlignment="1">
      <alignment vertical="top" wrapText="1"/>
    </xf>
    <xf numFmtId="0" fontId="2" fillId="0" borderId="1" xfId="0" applyFont="1" applyFill="1" applyBorder="1" applyAlignment="1">
      <alignment horizontal="right" vertical="top" wrapText="1"/>
    </xf>
    <xf numFmtId="0" fontId="7" fillId="2" borderId="1" xfId="0" applyFont="1" applyFill="1" applyBorder="1" applyAlignment="1">
      <alignment vertical="top"/>
    </xf>
    <xf numFmtId="0" fontId="0" fillId="0" borderId="1" xfId="0" applyBorder="1" applyAlignment="1">
      <alignment wrapText="1"/>
    </xf>
    <xf numFmtId="164" fontId="0" fillId="0" borderId="1" xfId="0" applyNumberFormat="1" applyBorder="1"/>
    <xf numFmtId="0" fontId="3" fillId="0" borderId="29" xfId="0" applyFont="1" applyBorder="1"/>
    <xf numFmtId="0" fontId="0" fillId="0" borderId="30" xfId="0" applyBorder="1" applyAlignment="1">
      <alignment horizontal="center"/>
    </xf>
    <xf numFmtId="0" fontId="1" fillId="2" borderId="32" xfId="0" applyFont="1" applyFill="1" applyBorder="1" applyAlignment="1">
      <alignment vertical="top"/>
    </xf>
    <xf numFmtId="0" fontId="0" fillId="0" borderId="28" xfId="0" applyBorder="1"/>
    <xf numFmtId="0" fontId="0" fillId="0" borderId="32" xfId="0" applyBorder="1" applyAlignment="1">
      <alignment vertical="top" wrapText="1"/>
    </xf>
    <xf numFmtId="0" fontId="0" fillId="0" borderId="34" xfId="0" applyBorder="1" applyAlignment="1">
      <alignment vertical="top" wrapText="1"/>
    </xf>
    <xf numFmtId="0" fontId="0" fillId="0" borderId="36" xfId="0" applyBorder="1"/>
    <xf numFmtId="0" fontId="0" fillId="0" borderId="37" xfId="0" applyBorder="1"/>
    <xf numFmtId="0" fontId="0" fillId="0" borderId="31" xfId="0" applyBorder="1"/>
    <xf numFmtId="0" fontId="0" fillId="0" borderId="38" xfId="0" applyBorder="1"/>
    <xf numFmtId="0" fontId="9" fillId="5" borderId="35" xfId="0" applyFont="1" applyFill="1" applyBorder="1"/>
    <xf numFmtId="0" fontId="9" fillId="5" borderId="35" xfId="0" applyFont="1" applyFill="1" applyBorder="1" applyAlignment="1">
      <alignment horizontal="center"/>
    </xf>
    <xf numFmtId="0" fontId="9" fillId="5" borderId="35" xfId="0" applyFont="1" applyFill="1" applyBorder="1" applyAlignment="1">
      <alignment horizontal="left"/>
    </xf>
    <xf numFmtId="0" fontId="2" fillId="0" borderId="30" xfId="0" applyFont="1" applyFill="1" applyBorder="1" applyAlignment="1">
      <alignment horizontal="right" vertical="top" wrapText="1"/>
    </xf>
    <xf numFmtId="0" fontId="0" fillId="0" borderId="30" xfId="0" applyBorder="1"/>
    <xf numFmtId="0" fontId="0" fillId="0" borderId="30" xfId="0" applyBorder="1" applyAlignment="1">
      <alignment wrapText="1"/>
    </xf>
    <xf numFmtId="0" fontId="3" fillId="0" borderId="27" xfId="0" applyFont="1" applyBorder="1"/>
    <xf numFmtId="0" fontId="0" fillId="0" borderId="26" xfId="0" applyBorder="1" applyAlignment="1">
      <alignment wrapText="1"/>
    </xf>
    <xf numFmtId="0" fontId="7" fillId="3" borderId="27" xfId="0" applyFont="1" applyFill="1" applyBorder="1" applyAlignment="1">
      <alignment vertical="top" wrapText="1"/>
    </xf>
    <xf numFmtId="0" fontId="0" fillId="0" borderId="26" xfId="0" applyBorder="1" applyAlignment="1">
      <alignment horizontal="left" wrapText="1"/>
    </xf>
    <xf numFmtId="0" fontId="0" fillId="0" borderId="27" xfId="0" applyBorder="1" applyAlignment="1">
      <alignment vertical="top" wrapText="1"/>
    </xf>
    <xf numFmtId="0" fontId="2" fillId="0" borderId="27" xfId="0" applyFont="1" applyFill="1" applyBorder="1" applyAlignment="1">
      <alignment horizontal="right" vertical="top" wrapText="1"/>
    </xf>
    <xf numFmtId="0" fontId="9" fillId="5" borderId="28" xfId="0" applyFont="1" applyFill="1" applyBorder="1"/>
    <xf numFmtId="0" fontId="9" fillId="5" borderId="28" xfId="0" applyFont="1" applyFill="1" applyBorder="1" applyAlignment="1">
      <alignment horizontal="center"/>
    </xf>
    <xf numFmtId="0" fontId="9" fillId="5" borderId="28" xfId="0" applyFont="1" applyFill="1" applyBorder="1" applyAlignment="1">
      <alignment horizontal="left"/>
    </xf>
    <xf numFmtId="0" fontId="0" fillId="0" borderId="28" xfId="0" applyBorder="1" applyAlignment="1">
      <alignment horizontal="center"/>
    </xf>
    <xf numFmtId="0" fontId="7" fillId="2" borderId="32" xfId="0" applyFont="1" applyFill="1" applyBorder="1" applyAlignment="1">
      <alignment vertical="top"/>
    </xf>
    <xf numFmtId="0" fontId="0" fillId="0" borderId="33" xfId="0" applyBorder="1"/>
    <xf numFmtId="0" fontId="1" fillId="0" borderId="32" xfId="0" applyFont="1" applyFill="1" applyBorder="1" applyAlignment="1">
      <alignment vertical="top" wrapText="1"/>
    </xf>
    <xf numFmtId="0" fontId="2" fillId="0" borderId="32" xfId="0" applyFont="1" applyFill="1" applyBorder="1" applyAlignment="1">
      <alignment horizontal="right" vertical="top" wrapText="1"/>
    </xf>
    <xf numFmtId="0" fontId="2" fillId="0" borderId="34" xfId="0" applyFont="1" applyFill="1" applyBorder="1" applyAlignment="1">
      <alignment horizontal="right" vertical="top" wrapText="1"/>
    </xf>
    <xf numFmtId="0" fontId="0" fillId="0" borderId="35" xfId="0" applyBorder="1" applyAlignment="1">
      <alignment horizontal="center"/>
    </xf>
    <xf numFmtId="0" fontId="3" fillId="0" borderId="38" xfId="0" applyFont="1" applyBorder="1"/>
    <xf numFmtId="0" fontId="7" fillId="2" borderId="39" xfId="0" applyFont="1" applyFill="1" applyBorder="1" applyAlignment="1">
      <alignment vertical="top"/>
    </xf>
    <xf numFmtId="0" fontId="0" fillId="0" borderId="39" xfId="0" applyBorder="1"/>
    <xf numFmtId="0" fontId="0" fillId="0" borderId="39" xfId="0" applyBorder="1" applyAlignment="1">
      <alignment vertical="top" wrapText="1"/>
    </xf>
    <xf numFmtId="0" fontId="1" fillId="0" borderId="39" xfId="0" applyFont="1" applyFill="1" applyBorder="1" applyAlignment="1">
      <alignment vertical="top" wrapText="1"/>
    </xf>
    <xf numFmtId="0" fontId="2" fillId="0" borderId="39" xfId="0" applyFont="1" applyFill="1" applyBorder="1" applyAlignment="1">
      <alignment horizontal="right" vertical="top" wrapText="1"/>
    </xf>
    <xf numFmtId="0" fontId="2" fillId="0" borderId="37" xfId="0" applyFont="1" applyFill="1" applyBorder="1" applyAlignment="1">
      <alignment horizontal="right" vertical="top" wrapText="1"/>
    </xf>
    <xf numFmtId="0" fontId="0" fillId="0" borderId="40" xfId="0" applyBorder="1"/>
    <xf numFmtId="0" fontId="3" fillId="0" borderId="41" xfId="0" applyFont="1" applyBorder="1"/>
    <xf numFmtId="0" fontId="7" fillId="2" borderId="41" xfId="0" applyFont="1" applyFill="1" applyBorder="1" applyAlignment="1">
      <alignment vertical="top"/>
    </xf>
    <xf numFmtId="0" fontId="0" fillId="0" borderId="41" xfId="0" applyBorder="1" applyAlignment="1">
      <alignment vertical="top" wrapText="1"/>
    </xf>
    <xf numFmtId="0" fontId="1" fillId="0" borderId="41" xfId="0" applyFont="1" applyFill="1" applyBorder="1" applyAlignment="1">
      <alignment vertical="top" wrapText="1"/>
    </xf>
    <xf numFmtId="0" fontId="2" fillId="0" borderId="41" xfId="0" applyFont="1" applyFill="1" applyBorder="1" applyAlignment="1">
      <alignment horizontal="right" vertical="top" wrapText="1"/>
    </xf>
    <xf numFmtId="1" fontId="0" fillId="0" borderId="28" xfId="0" applyNumberFormat="1" applyBorder="1" applyAlignment="1">
      <alignment horizontal="center"/>
    </xf>
    <xf numFmtId="0" fontId="3" fillId="0" borderId="28" xfId="0" applyFont="1" applyBorder="1"/>
    <xf numFmtId="0" fontId="7" fillId="2" borderId="28" xfId="0" applyFont="1" applyFill="1" applyBorder="1" applyAlignment="1">
      <alignment vertical="top"/>
    </xf>
    <xf numFmtId="0" fontId="0" fillId="0" borderId="28" xfId="0" applyBorder="1" applyAlignment="1">
      <alignment vertical="top" wrapText="1"/>
    </xf>
    <xf numFmtId="0" fontId="1" fillId="0" borderId="28" xfId="0" applyFont="1" applyFill="1" applyBorder="1" applyAlignment="1">
      <alignment vertical="top" wrapText="1"/>
    </xf>
    <xf numFmtId="0" fontId="2" fillId="0" borderId="28" xfId="0" applyFont="1" applyFill="1" applyBorder="1" applyAlignment="1">
      <alignment horizontal="right" vertical="top" wrapText="1"/>
    </xf>
    <xf numFmtId="0" fontId="22" fillId="2" borderId="0" xfId="0" applyFont="1" applyFill="1" applyBorder="1" applyAlignment="1">
      <alignment vertical="top"/>
    </xf>
    <xf numFmtId="0" fontId="9" fillId="5" borderId="40" xfId="0" applyFont="1" applyFill="1" applyBorder="1"/>
    <xf numFmtId="0" fontId="9" fillId="5" borderId="41" xfId="0" applyFont="1" applyFill="1" applyBorder="1" applyAlignment="1">
      <alignment horizontal="left"/>
    </xf>
    <xf numFmtId="0" fontId="1" fillId="8" borderId="30" xfId="0" applyFont="1" applyFill="1" applyBorder="1" applyAlignment="1">
      <alignment horizontal="center" wrapText="1"/>
    </xf>
    <xf numFmtId="0" fontId="0" fillId="0" borderId="30" xfId="0" applyBorder="1" applyAlignment="1">
      <alignment horizontal="center" wrapText="1"/>
    </xf>
    <xf numFmtId="0" fontId="24" fillId="5" borderId="28" xfId="0" applyFont="1" applyFill="1" applyBorder="1" applyAlignment="1">
      <alignment horizontal="center"/>
    </xf>
    <xf numFmtId="164" fontId="24" fillId="5" borderId="28" xfId="0" applyNumberFormat="1" applyFont="1" applyFill="1" applyBorder="1" applyAlignment="1">
      <alignment horizontal="center"/>
    </xf>
    <xf numFmtId="0" fontId="24" fillId="9" borderId="28" xfId="0" applyFont="1" applyFill="1" applyBorder="1" applyAlignment="1">
      <alignment horizontal="center"/>
    </xf>
    <xf numFmtId="0" fontId="3" fillId="5" borderId="35" xfId="0" applyFont="1" applyFill="1" applyBorder="1"/>
    <xf numFmtId="0" fontId="0" fillId="0" borderId="25" xfId="0" applyBorder="1" applyAlignment="1">
      <alignment horizontal="center" wrapText="1"/>
    </xf>
    <xf numFmtId="0" fontId="0" fillId="2" borderId="30" xfId="0" applyFill="1" applyBorder="1" applyAlignment="1">
      <alignment horizontal="center" wrapText="1"/>
    </xf>
    <xf numFmtId="0" fontId="1" fillId="10" borderId="28" xfId="0" applyFont="1" applyFill="1" applyBorder="1" applyAlignment="1">
      <alignment horizontal="center" wrapText="1"/>
    </xf>
    <xf numFmtId="17" fontId="0" fillId="0" borderId="1" xfId="0" applyNumberFormat="1" applyBorder="1" applyAlignment="1">
      <alignment horizontal="center" wrapText="1"/>
    </xf>
    <xf numFmtId="0" fontId="25" fillId="0" borderId="0" xfId="0" applyFont="1"/>
    <xf numFmtId="0" fontId="24" fillId="9" borderId="32" xfId="0" applyFont="1" applyFill="1" applyBorder="1" applyAlignment="1">
      <alignment horizontal="center"/>
    </xf>
    <xf numFmtId="0" fontId="0" fillId="0" borderId="1" xfId="0" applyBorder="1" applyAlignment="1">
      <alignment horizontal="center" wrapText="1"/>
    </xf>
    <xf numFmtId="0" fontId="0" fillId="2" borderId="1" xfId="0" applyFill="1" applyBorder="1" applyAlignment="1">
      <alignment horizontal="center" wrapText="1"/>
    </xf>
    <xf numFmtId="0" fontId="1" fillId="10" borderId="35" xfId="0" applyFont="1" applyFill="1" applyBorder="1" applyAlignment="1">
      <alignment horizontal="center" wrapText="1"/>
    </xf>
    <xf numFmtId="0" fontId="1" fillId="2" borderId="28" xfId="0" applyFont="1" applyFill="1" applyBorder="1" applyAlignment="1">
      <alignment vertical="top"/>
    </xf>
    <xf numFmtId="0" fontId="22" fillId="2" borderId="35" xfId="0" applyFont="1" applyFill="1" applyBorder="1" applyAlignment="1">
      <alignment vertical="top"/>
    </xf>
    <xf numFmtId="164" fontId="0" fillId="0" borderId="35" xfId="0" applyNumberFormat="1" applyBorder="1"/>
    <xf numFmtId="0" fontId="22" fillId="2" borderId="1" xfId="0" applyFont="1" applyFill="1" applyBorder="1" applyAlignment="1">
      <alignment vertical="top"/>
    </xf>
    <xf numFmtId="0" fontId="0" fillId="0" borderId="30" xfId="0" applyBorder="1" applyAlignment="1">
      <alignment vertical="top" wrapText="1"/>
    </xf>
    <xf numFmtId="164" fontId="0" fillId="0" borderId="30" xfId="0" applyNumberFormat="1" applyBorder="1"/>
    <xf numFmtId="0" fontId="3" fillId="0" borderId="41" xfId="0" applyFont="1" applyBorder="1" applyAlignment="1">
      <alignment vertical="center"/>
    </xf>
    <xf numFmtId="0" fontId="0" fillId="0" borderId="1" xfId="0" applyBorder="1" applyAlignment="1">
      <alignment horizontal="center" vertical="center" wrapText="1"/>
    </xf>
    <xf numFmtId="0" fontId="0" fillId="0" borderId="40" xfId="0" applyBorder="1" applyAlignment="1">
      <alignment vertical="center"/>
    </xf>
    <xf numFmtId="0" fontId="7" fillId="2" borderId="41" xfId="0" applyFont="1" applyFill="1" applyBorder="1" applyAlignment="1">
      <alignment vertical="center"/>
    </xf>
    <xf numFmtId="0" fontId="0" fillId="0" borderId="1" xfId="0" applyBorder="1" applyAlignment="1">
      <alignment horizontal="center" vertical="center"/>
    </xf>
    <xf numFmtId="0" fontId="0" fillId="0" borderId="40" xfId="0" applyBorder="1" applyAlignment="1">
      <alignment horizontal="left" vertical="center"/>
    </xf>
    <xf numFmtId="0" fontId="0" fillId="0" borderId="41" xfId="0" applyBorder="1" applyAlignment="1">
      <alignment vertical="center" wrapText="1"/>
    </xf>
    <xf numFmtId="0" fontId="2" fillId="0" borderId="41" xfId="0" applyFont="1" applyFill="1" applyBorder="1" applyAlignment="1">
      <alignment horizontal="right" vertical="center" wrapText="1"/>
    </xf>
    <xf numFmtId="0" fontId="0" fillId="0" borderId="40" xfId="0" applyBorder="1" applyAlignment="1">
      <alignment vertical="center" wrapText="1"/>
    </xf>
    <xf numFmtId="0" fontId="7" fillId="2" borderId="1" xfId="0" applyFont="1" applyFill="1" applyBorder="1" applyAlignment="1">
      <alignment vertical="center"/>
    </xf>
    <xf numFmtId="0" fontId="0" fillId="0" borderId="1" xfId="0" applyBorder="1" applyAlignment="1">
      <alignment vertical="center" wrapText="1"/>
    </xf>
    <xf numFmtId="0" fontId="0" fillId="0" borderId="1" xfId="0" applyBorder="1" applyAlignment="1">
      <alignment horizontal="left" vertical="center" wrapText="1"/>
    </xf>
    <xf numFmtId="0" fontId="1" fillId="0" borderId="1" xfId="0" applyFont="1" applyFill="1" applyBorder="1" applyAlignment="1">
      <alignment vertical="center" wrapText="1"/>
    </xf>
    <xf numFmtId="0" fontId="2" fillId="0" borderId="1" xfId="0" applyFont="1" applyFill="1" applyBorder="1" applyAlignment="1">
      <alignment horizontal="right" vertical="center" wrapText="1"/>
    </xf>
    <xf numFmtId="0" fontId="2" fillId="0" borderId="30" xfId="0" applyFont="1" applyFill="1" applyBorder="1" applyAlignment="1">
      <alignment horizontal="right" vertical="center" wrapText="1"/>
    </xf>
    <xf numFmtId="0" fontId="0" fillId="0" borderId="30" xfId="0" applyBorder="1" applyAlignment="1">
      <alignment horizontal="center" vertical="center"/>
    </xf>
    <xf numFmtId="0" fontId="0" fillId="0" borderId="30" xfId="0" applyBorder="1" applyAlignment="1">
      <alignment vertical="center" wrapText="1"/>
    </xf>
    <xf numFmtId="0" fontId="3" fillId="5" borderId="0" xfId="0" applyFont="1" applyFill="1" applyBorder="1" applyAlignment="1">
      <alignment horizontal="center"/>
    </xf>
    <xf numFmtId="164" fontId="0" fillId="0" borderId="1" xfId="0" applyNumberFormat="1" applyBorder="1" applyAlignment="1">
      <alignment horizontal="center"/>
    </xf>
    <xf numFmtId="17" fontId="0" fillId="0" borderId="28" xfId="0" applyNumberFormat="1" applyBorder="1" applyAlignment="1">
      <alignment horizontal="center" wrapText="1"/>
    </xf>
    <xf numFmtId="0" fontId="0" fillId="0" borderId="28" xfId="0" applyBorder="1" applyAlignment="1">
      <alignment horizontal="center" wrapText="1"/>
    </xf>
    <xf numFmtId="164" fontId="0" fillId="0" borderId="35" xfId="0" applyNumberFormat="1" applyBorder="1" applyAlignment="1">
      <alignment horizontal="center"/>
    </xf>
    <xf numFmtId="164" fontId="0" fillId="0" borderId="30" xfId="0" applyNumberFormat="1" applyBorder="1" applyAlignment="1">
      <alignment horizontal="center"/>
    </xf>
    <xf numFmtId="0" fontId="3" fillId="0" borderId="1" xfId="0" applyFont="1" applyBorder="1" applyAlignment="1"/>
    <xf numFmtId="0" fontId="0" fillId="0" borderId="1" xfId="0" applyBorder="1" applyAlignment="1"/>
    <xf numFmtId="0" fontId="0" fillId="0" borderId="0" xfId="0" applyAlignment="1"/>
    <xf numFmtId="164" fontId="0" fillId="0" borderId="0" xfId="0" applyNumberFormat="1" applyAlignment="1">
      <alignment horizontal="left"/>
    </xf>
    <xf numFmtId="0" fontId="0" fillId="0" borderId="16" xfId="0" applyBorder="1" applyAlignment="1">
      <alignment horizontal="center"/>
    </xf>
    <xf numFmtId="0" fontId="0" fillId="0" borderId="17" xfId="0" applyBorder="1" applyAlignment="1">
      <alignment horizontal="center"/>
    </xf>
    <xf numFmtId="0" fontId="0" fillId="0" borderId="18" xfId="0" applyBorder="1" applyAlignment="1">
      <alignment horizontal="center"/>
    </xf>
    <xf numFmtId="0" fontId="3" fillId="5" borderId="2" xfId="0" applyFont="1" applyFill="1" applyBorder="1" applyAlignment="1">
      <alignment horizontal="center" vertical="center" wrapText="1"/>
    </xf>
    <xf numFmtId="0" fontId="3" fillId="5" borderId="3" xfId="0" applyFont="1" applyFill="1" applyBorder="1" applyAlignment="1">
      <alignment horizontal="center" vertical="center" wrapText="1"/>
    </xf>
    <xf numFmtId="0" fontId="3" fillId="5" borderId="4" xfId="0" applyFont="1" applyFill="1" applyBorder="1" applyAlignment="1">
      <alignment horizontal="center" vertical="center" wrapText="1"/>
    </xf>
    <xf numFmtId="0" fontId="3" fillId="6" borderId="5" xfId="0" applyFont="1" applyFill="1" applyBorder="1" applyAlignment="1">
      <alignment horizontal="center"/>
    </xf>
    <xf numFmtId="0" fontId="3" fillId="6" borderId="0" xfId="0" applyFont="1" applyFill="1" applyBorder="1" applyAlignment="1">
      <alignment horizontal="center"/>
    </xf>
    <xf numFmtId="0" fontId="3" fillId="6" borderId="6" xfId="0" applyFont="1" applyFill="1"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0" fillId="0" borderId="10" xfId="0" applyBorder="1" applyAlignment="1">
      <alignment horizontal="center"/>
    </xf>
    <xf numFmtId="0" fontId="0" fillId="0" borderId="11" xfId="0" applyBorder="1" applyAlignment="1">
      <alignment horizontal="center"/>
    </xf>
    <xf numFmtId="0" fontId="0" fillId="0" borderId="13" xfId="0" applyBorder="1" applyAlignment="1">
      <alignment horizontal="center"/>
    </xf>
    <xf numFmtId="0" fontId="0" fillId="0" borderId="14" xfId="0" applyBorder="1" applyAlignment="1">
      <alignment horizontal="center"/>
    </xf>
    <xf numFmtId="0" fontId="0" fillId="0" borderId="5" xfId="0" applyBorder="1" applyAlignment="1">
      <alignment horizontal="left" vertical="center" wrapText="1" indent="3"/>
    </xf>
    <xf numFmtId="0" fontId="0" fillId="0" borderId="0" xfId="0" applyBorder="1" applyAlignment="1">
      <alignment horizontal="left" vertical="center" wrapText="1" indent="3"/>
    </xf>
    <xf numFmtId="0" fontId="0" fillId="0" borderId="6" xfId="0" applyBorder="1" applyAlignment="1">
      <alignment horizontal="left" vertical="center" wrapText="1" indent="3"/>
    </xf>
    <xf numFmtId="0" fontId="9" fillId="5" borderId="5" xfId="0" applyFont="1" applyFill="1" applyBorder="1" applyAlignment="1">
      <alignment horizontal="left" vertical="center" wrapText="1"/>
    </xf>
    <xf numFmtId="0" fontId="9" fillId="5" borderId="0" xfId="0" applyFont="1" applyFill="1" applyBorder="1" applyAlignment="1">
      <alignment horizontal="left" vertical="center" wrapText="1"/>
    </xf>
    <xf numFmtId="0" fontId="9" fillId="5" borderId="6" xfId="0" applyFont="1" applyFill="1" applyBorder="1" applyAlignment="1">
      <alignment horizontal="left" vertical="center" wrapText="1"/>
    </xf>
    <xf numFmtId="0" fontId="0" fillId="0" borderId="5" xfId="0" applyBorder="1" applyAlignment="1">
      <alignment horizontal="left" vertical="center" wrapText="1"/>
    </xf>
    <xf numFmtId="0" fontId="0" fillId="0" borderId="0" xfId="0" applyBorder="1" applyAlignment="1">
      <alignment horizontal="left" vertical="center" wrapText="1"/>
    </xf>
    <xf numFmtId="0" fontId="0" fillId="0" borderId="6" xfId="0" applyBorder="1" applyAlignment="1">
      <alignment horizontal="left" vertical="center" wrapText="1"/>
    </xf>
    <xf numFmtId="0" fontId="0" fillId="0" borderId="0" xfId="0" applyBorder="1" applyAlignment="1">
      <alignment horizontal="center"/>
    </xf>
    <xf numFmtId="0" fontId="0" fillId="0" borderId="6" xfId="0" applyBorder="1" applyAlignment="1">
      <alignment horizontal="center"/>
    </xf>
    <xf numFmtId="0" fontId="0" fillId="0" borderId="19" xfId="0" applyBorder="1" applyAlignment="1">
      <alignment horizontal="left" vertical="center" wrapText="1" indent="3"/>
    </xf>
    <xf numFmtId="0" fontId="0" fillId="0" borderId="20" xfId="0" applyBorder="1" applyAlignment="1">
      <alignment horizontal="left" vertical="center" wrapText="1" indent="3"/>
    </xf>
    <xf numFmtId="0" fontId="0" fillId="0" borderId="21" xfId="0" applyBorder="1" applyAlignment="1">
      <alignment horizontal="left" vertical="center" wrapText="1" indent="3"/>
    </xf>
    <xf numFmtId="0" fontId="2" fillId="0" borderId="5" xfId="0" applyFont="1" applyBorder="1" applyAlignment="1">
      <alignment horizontal="left" vertical="center" wrapText="1"/>
    </xf>
    <xf numFmtId="0" fontId="2" fillId="0" borderId="0" xfId="0" applyFont="1" applyBorder="1" applyAlignment="1">
      <alignment horizontal="left" vertical="center" wrapText="1"/>
    </xf>
    <xf numFmtId="0" fontId="2" fillId="0" borderId="6" xfId="0" applyFont="1" applyBorder="1" applyAlignment="1">
      <alignment horizontal="left" vertical="center" wrapText="1"/>
    </xf>
    <xf numFmtId="0" fontId="5" fillId="0" borderId="5" xfId="0" applyFont="1" applyBorder="1" applyAlignment="1">
      <alignment horizontal="left" vertical="center" wrapText="1" indent="3"/>
    </xf>
    <xf numFmtId="0" fontId="5" fillId="0" borderId="0" xfId="0" applyFont="1" applyBorder="1" applyAlignment="1">
      <alignment horizontal="left" vertical="center" wrapText="1" indent="3"/>
    </xf>
    <xf numFmtId="0" fontId="5" fillId="0" borderId="6" xfId="0" applyFont="1" applyBorder="1" applyAlignment="1">
      <alignment horizontal="left" vertical="center" wrapText="1" indent="3"/>
    </xf>
    <xf numFmtId="0" fontId="20" fillId="0" borderId="5" xfId="0" applyFont="1" applyBorder="1" applyAlignment="1">
      <alignment horizontal="left" vertical="center" wrapText="1"/>
    </xf>
    <xf numFmtId="0" fontId="20" fillId="0" borderId="0" xfId="0" applyFont="1" applyBorder="1" applyAlignment="1">
      <alignment horizontal="left" vertical="center" wrapText="1"/>
    </xf>
    <xf numFmtId="0" fontId="20" fillId="0" borderId="6" xfId="0" applyFont="1" applyBorder="1" applyAlignment="1">
      <alignment horizontal="left" vertical="center" wrapText="1"/>
    </xf>
    <xf numFmtId="0" fontId="9" fillId="5" borderId="23" xfId="0" applyFont="1" applyFill="1" applyBorder="1" applyAlignment="1">
      <alignment horizontal="left" vertical="center" wrapText="1"/>
    </xf>
    <xf numFmtId="0" fontId="9" fillId="5" borderId="22" xfId="0" applyFont="1" applyFill="1" applyBorder="1" applyAlignment="1">
      <alignment horizontal="left" vertical="center" wrapText="1"/>
    </xf>
    <xf numFmtId="0" fontId="9" fillId="5" borderId="24" xfId="0" applyFont="1" applyFill="1" applyBorder="1" applyAlignment="1">
      <alignment horizontal="left" vertical="center" wrapText="1"/>
    </xf>
    <xf numFmtId="0" fontId="21" fillId="0" borderId="5" xfId="0" applyFont="1" applyBorder="1" applyAlignment="1">
      <alignment horizontal="left" vertical="center" wrapText="1"/>
    </xf>
    <xf numFmtId="0" fontId="21" fillId="0" borderId="0" xfId="0" applyFont="1" applyBorder="1" applyAlignment="1">
      <alignment horizontal="left" vertical="center" wrapText="1"/>
    </xf>
    <xf numFmtId="0" fontId="21" fillId="0" borderId="6" xfId="0" applyFont="1" applyBorder="1" applyAlignment="1">
      <alignment horizontal="left" vertical="center" wrapText="1"/>
    </xf>
    <xf numFmtId="0" fontId="8" fillId="0" borderId="5" xfId="0" applyFont="1" applyBorder="1" applyAlignment="1">
      <alignment horizontal="left" vertical="center" wrapText="1"/>
    </xf>
    <xf numFmtId="0" fontId="8" fillId="0" borderId="0" xfId="0" applyFont="1" applyBorder="1" applyAlignment="1">
      <alignment horizontal="left" vertical="center" wrapText="1"/>
    </xf>
    <xf numFmtId="0" fontId="8" fillId="0" borderId="6" xfId="0" applyFont="1" applyBorder="1" applyAlignment="1">
      <alignment horizontal="left" vertical="center" wrapText="1"/>
    </xf>
    <xf numFmtId="0" fontId="0" fillId="0" borderId="5"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6" xfId="0" applyFont="1"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5" xfId="0" applyFont="1" applyBorder="1" applyAlignment="1">
      <alignment horizontal="left" vertical="center" wrapText="1" indent="3"/>
    </xf>
    <xf numFmtId="0" fontId="0" fillId="0" borderId="0" xfId="0" applyFont="1" applyBorder="1" applyAlignment="1">
      <alignment horizontal="left" vertical="center" wrapText="1" indent="3"/>
    </xf>
    <xf numFmtId="0" fontId="0" fillId="0" borderId="6" xfId="0" applyFont="1" applyBorder="1" applyAlignment="1">
      <alignment horizontal="left" vertical="center" wrapText="1" indent="3"/>
    </xf>
    <xf numFmtId="0" fontId="0" fillId="0" borderId="5" xfId="0" applyBorder="1" applyAlignment="1">
      <alignment horizontal="center" vertical="center" wrapText="1"/>
    </xf>
    <xf numFmtId="0" fontId="0" fillId="0" borderId="0" xfId="0" applyBorder="1" applyAlignment="1">
      <alignment horizontal="center" vertical="center" wrapText="1"/>
    </xf>
    <xf numFmtId="0" fontId="0" fillId="0" borderId="6" xfId="0" applyBorder="1" applyAlignment="1">
      <alignment horizontal="center" vertical="center" wrapText="1"/>
    </xf>
    <xf numFmtId="0" fontId="8" fillId="0" borderId="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6" xfId="0" applyFont="1" applyBorder="1" applyAlignment="1">
      <alignment horizontal="center" vertical="center" wrapText="1"/>
    </xf>
    <xf numFmtId="0" fontId="0" fillId="0" borderId="19" xfId="0" applyBorder="1" applyAlignment="1">
      <alignment horizontal="left" vertical="center" wrapText="1"/>
    </xf>
    <xf numFmtId="0" fontId="0" fillId="0" borderId="20" xfId="0" applyBorder="1" applyAlignment="1">
      <alignment horizontal="left" vertical="center" wrapText="1"/>
    </xf>
    <xf numFmtId="0" fontId="0" fillId="0" borderId="21" xfId="0" applyBorder="1" applyAlignment="1">
      <alignment horizontal="left" vertical="center" wrapText="1"/>
    </xf>
    <xf numFmtId="0" fontId="0" fillId="0" borderId="5" xfId="0" applyFill="1" applyBorder="1" applyAlignment="1">
      <alignment horizontal="left" vertical="center" wrapText="1"/>
    </xf>
    <xf numFmtId="0" fontId="0" fillId="0" borderId="0" xfId="0" applyFill="1" applyBorder="1" applyAlignment="1">
      <alignment horizontal="left" vertical="center" wrapText="1"/>
    </xf>
    <xf numFmtId="0" fontId="0" fillId="0" borderId="6" xfId="0" applyFill="1" applyBorder="1" applyAlignment="1">
      <alignment horizontal="left" vertical="center" wrapText="1"/>
    </xf>
  </cellXfs>
  <cellStyles count="1">
    <cellStyle name="Normal" xfId="0" builtinId="0"/>
  </cellStyles>
  <dxfs count="177">
    <dxf>
      <font>
        <b/>
        <i val="0"/>
        <strike val="0"/>
        <condense val="0"/>
        <extend val="0"/>
        <outline val="0"/>
        <shadow val="0"/>
        <u val="none"/>
        <vertAlign val="baseline"/>
        <sz val="18"/>
        <color theme="1"/>
        <name val="Calibri"/>
        <family val="2"/>
        <scheme val="minor"/>
      </font>
    </dxf>
    <dxf>
      <alignment vertical="center" textRotation="0" indent="0" justifyLastLine="0" shrinkToFit="0" readingOrder="0"/>
      <border diagonalUp="0" diagonalDown="0" outline="0">
        <left style="thin">
          <color theme="9" tint="-0.24994659260841701"/>
        </left>
        <right/>
        <top/>
        <bottom/>
      </border>
    </dxf>
    <dxf>
      <alignment horizontal="center" vertical="center" textRotation="0" wrapText="0" indent="0" justifyLastLine="0" shrinkToFit="0" readingOrder="0"/>
      <border diagonalUp="0" diagonalDown="0" outline="0">
        <left style="thin">
          <color theme="9" tint="-0.24994659260841701"/>
        </left>
        <right style="thin">
          <color theme="9" tint="-0.24994659260841701"/>
        </right>
        <top/>
        <bottom/>
      </border>
    </dxf>
    <dxf>
      <alignment horizontal="general" vertical="center" textRotation="0" wrapText="1" indent="0" justifyLastLine="0" shrinkToFit="0" readingOrder="0"/>
      <border diagonalUp="0" diagonalDown="0" outline="0">
        <left/>
        <right style="thin">
          <color theme="9" tint="-0.24994659260841701"/>
        </right>
        <top/>
        <bottom/>
      </border>
    </dxf>
    <dxf>
      <border diagonalUp="0" diagonalDown="0">
        <left style="thin">
          <color theme="9" tint="-0.24994659260841701"/>
        </left>
        <right style="thin">
          <color theme="9" tint="-0.24994659260841701"/>
        </right>
        <top style="thin">
          <color theme="9" tint="-0.24994659260841701"/>
        </top>
        <bottom style="thin">
          <color theme="9" tint="-0.24994659260841701"/>
        </bottom>
      </border>
    </dxf>
    <dxf>
      <alignment vertical="center" textRotation="0" indent="0" justifyLastLine="0" shrinkToFit="0" readingOrder="0"/>
    </dxf>
    <dxf>
      <alignment vertical="center" textRotation="0" indent="0" justifyLastLine="0" shrinkToFit="0" readingOrder="0"/>
      <border diagonalUp="0" diagonalDown="0" outline="0">
        <left style="thin">
          <color theme="9" tint="-0.24994659260841701"/>
        </left>
        <right style="thin">
          <color theme="9" tint="-0.24994659260841701"/>
        </right>
        <top/>
        <bottom/>
      </border>
    </dxf>
    <dxf>
      <alignment horizontal="general" vertical="center" textRotation="0" wrapText="1" indent="0" justifyLastLine="0" shrinkToFit="0" readingOrder="0"/>
      <border diagonalUp="0" diagonalDown="0" outline="0">
        <left style="thin">
          <color theme="9" tint="-0.24994659260841701"/>
        </left>
        <right/>
        <top/>
        <bottom/>
      </border>
    </dxf>
    <dxf>
      <alignment horizontal="center" vertical="center" textRotation="0" wrapText="0" indent="0" justifyLastLine="0" shrinkToFit="0" readingOrder="0"/>
      <border diagonalUp="0" diagonalDown="0" outline="0">
        <left style="thin">
          <color theme="9" tint="-0.24994659260841701"/>
        </left>
        <right style="thin">
          <color theme="9" tint="-0.24994659260841701"/>
        </right>
        <top/>
        <bottom/>
      </border>
    </dxf>
    <dxf>
      <alignment vertical="center" textRotation="0" indent="0" justifyLastLine="0" shrinkToFit="0" readingOrder="0"/>
      <border diagonalUp="0" diagonalDown="0" outline="0">
        <left/>
        <right style="thin">
          <color theme="9" tint="-0.24994659260841701"/>
        </right>
        <top/>
        <bottom/>
      </border>
    </dxf>
    <dxf>
      <border diagonalUp="0" diagonalDown="0">
        <left style="thin">
          <color theme="9" tint="-0.24994659260841701"/>
        </left>
        <right style="thin">
          <color theme="9" tint="-0.24994659260841701"/>
        </right>
        <top style="thin">
          <color theme="9" tint="-0.24994659260841701"/>
        </top>
        <bottom style="thin">
          <color theme="9" tint="-0.24994659260841701"/>
        </bottom>
      </border>
    </dxf>
    <dxf>
      <alignment vertical="center" textRotation="0" indent="0" justifyLastLine="0" shrinkToFit="0" readingOrder="0"/>
    </dxf>
    <dxf>
      <alignment vertical="bottom" textRotation="0" wrapText="0" indent="0" justifyLastLine="0" shrinkToFit="0" readingOrder="0"/>
      <border diagonalUp="0" diagonalDown="0" outline="0">
        <left style="thin">
          <color theme="9" tint="-0.24994659260841701"/>
        </left>
        <right style="thin">
          <color theme="9" tint="-0.24994659260841701"/>
        </right>
        <top/>
        <bottom/>
      </border>
    </dxf>
    <dxf>
      <alignment vertical="bottom" textRotation="0" wrapText="1" indent="0" justifyLastLine="0" shrinkToFit="0" readingOrder="0"/>
      <border diagonalUp="0" diagonalDown="0">
        <left style="thin">
          <color theme="5" tint="-0.24994659260841701"/>
        </left>
        <right/>
        <top/>
        <bottom/>
        <vertical style="thin">
          <color theme="5" tint="-0.24994659260841701"/>
        </vertical>
        <horizontal/>
      </border>
    </dxf>
    <dxf>
      <alignment horizontal="center" vertical="bottom" textRotation="0" wrapText="0" indent="0" justifyLastLine="0" shrinkToFit="0" readingOrder="0"/>
      <border diagonalUp="0" diagonalDown="0">
        <left style="thin">
          <color theme="5" tint="-0.24994659260841701"/>
        </left>
        <right style="thin">
          <color theme="5" tint="-0.24994659260841701"/>
        </right>
        <top/>
        <bottom/>
        <vertical style="thin">
          <color theme="5" tint="-0.24994659260841701"/>
        </vertical>
        <horizontal/>
      </border>
    </dxf>
    <dxf>
      <alignment horizontal="general" vertical="top" textRotation="0" wrapText="1" indent="0" justifyLastLine="0" shrinkToFit="0" readingOrder="0"/>
      <border diagonalUp="0" diagonalDown="0">
        <left/>
        <right style="thin">
          <color theme="5" tint="-0.24994659260841701"/>
        </right>
        <top/>
        <bottom/>
        <vertical style="thin">
          <color theme="5" tint="-0.24994659260841701"/>
        </vertical>
        <horizontal/>
      </border>
    </dxf>
    <dxf>
      <border diagonalUp="0" diagonalDown="0">
        <left style="thin">
          <color theme="5" tint="-0.24994659260841701"/>
        </left>
        <right style="thin">
          <color theme="5" tint="-0.24994659260841701"/>
        </right>
        <top style="thin">
          <color theme="5" tint="-0.24994659260841701"/>
        </top>
        <bottom style="thin">
          <color theme="5" tint="-0.24994659260841701"/>
        </bottom>
      </border>
    </dxf>
    <dxf>
      <border diagonalUp="0" diagonalDown="0">
        <left style="thin">
          <color theme="5" tint="-0.24994659260841701"/>
        </left>
        <right style="thin">
          <color theme="5" tint="-0.24994659260841701"/>
        </right>
        <top/>
        <bottom/>
        <vertical style="thin">
          <color theme="5" tint="-0.24994659260841701"/>
        </vertical>
        <horizontal/>
      </border>
    </dxf>
    <dxf>
      <alignment vertical="bottom" textRotation="0" wrapText="1" indent="0" justifyLastLine="0" shrinkToFit="0" readingOrder="0"/>
      <border diagonalUp="0" diagonalDown="0">
        <left style="thin">
          <color theme="9" tint="-0.24994659260841701"/>
        </left>
        <right/>
        <top/>
        <bottom/>
        <vertical style="thin">
          <color theme="9" tint="-0.24994659260841701"/>
        </vertical>
        <horizontal/>
      </border>
    </dxf>
    <dxf>
      <alignment horizontal="center" vertical="bottom" textRotation="0" wrapText="0" indent="0" justifyLastLine="0" shrinkToFit="0" readingOrder="0"/>
      <border diagonalUp="0" diagonalDown="0">
        <left style="thin">
          <color theme="9" tint="-0.24994659260841701"/>
        </left>
        <right style="thin">
          <color theme="9" tint="-0.24994659260841701"/>
        </right>
        <top/>
        <bottom/>
        <vertical style="thin">
          <color theme="9" tint="-0.24994659260841701"/>
        </vertical>
        <horizontal/>
      </border>
    </dxf>
    <dxf>
      <border diagonalUp="0" diagonalDown="0">
        <left/>
        <right style="thin">
          <color theme="9" tint="-0.24994659260841701"/>
        </right>
        <top/>
        <bottom/>
        <vertical style="thin">
          <color theme="9" tint="-0.24994659260841701"/>
        </vertical>
        <horizontal/>
      </border>
    </dxf>
    <dxf>
      <border diagonalUp="0" diagonalDown="0">
        <left style="thin">
          <color theme="9" tint="-0.24994659260841701"/>
        </left>
        <right style="thin">
          <color theme="9" tint="-0.24994659260841701"/>
        </right>
        <top/>
        <bottom/>
      </border>
    </dxf>
    <dxf>
      <border diagonalUp="0" diagonalDown="0">
        <left style="thin">
          <color theme="9" tint="-0.24994659260841701"/>
        </left>
        <right style="thin">
          <color theme="9" tint="-0.24994659260841701"/>
        </right>
        <top/>
        <bottom/>
        <vertical style="thin">
          <color theme="9" tint="-0.24994659260841701"/>
        </vertical>
        <horizontal/>
      </border>
    </dxf>
    <dxf>
      <alignment horizontal="center" vertical="bottom" textRotation="0" wrapText="0" indent="0" justifyLastLine="0" shrinkToFit="0" readingOrder="0"/>
      <border diagonalUp="0" diagonalDown="0">
        <left style="thin">
          <color theme="5" tint="-0.24994659260841701"/>
        </left>
        <right style="thin">
          <color theme="5" tint="-0.24994659260841701"/>
        </right>
        <top/>
        <bottom/>
        <vertical/>
        <horizontal/>
      </border>
    </dxf>
    <dxf>
      <border diagonalUp="0" diagonalDown="0">
        <left style="thin">
          <color theme="5" tint="-0.24994659260841701"/>
        </left>
        <right style="thin">
          <color theme="5" tint="-0.24994659260841701"/>
        </right>
        <top style="thin">
          <color theme="5" tint="-0.24994659260841701"/>
        </top>
        <bottom style="thin">
          <color theme="5" tint="-0.24994659260841701"/>
        </bottom>
      </border>
    </dxf>
    <dxf>
      <border diagonalUp="0" diagonalDown="0">
        <left style="thin">
          <color theme="9" tint="-0.24994659260841701"/>
        </left>
        <right/>
        <top/>
        <bottom/>
        <vertical style="thin">
          <color theme="9" tint="-0.24994659260841701"/>
        </vertical>
        <horizontal/>
      </border>
    </dxf>
    <dxf>
      <alignment horizontal="center" vertical="bottom" textRotation="0" wrapText="0" indent="0" justifyLastLine="0" shrinkToFit="0" readingOrder="0"/>
      <border diagonalUp="0" diagonalDown="0">
        <left style="thin">
          <color theme="9" tint="-0.24994659260841701"/>
        </left>
        <right style="thin">
          <color theme="9" tint="-0.24994659260841701"/>
        </right>
        <top/>
        <bottom/>
        <vertical style="thin">
          <color theme="9" tint="-0.24994659260841701"/>
        </vertical>
        <horizontal/>
      </border>
    </dxf>
    <dxf>
      <border diagonalUp="0" diagonalDown="0">
        <left/>
        <right style="thin">
          <color theme="9" tint="-0.24994659260841701"/>
        </right>
        <top/>
        <bottom/>
        <vertical style="thin">
          <color theme="9" tint="-0.24994659260841701"/>
        </vertical>
        <horizontal/>
      </border>
    </dxf>
    <dxf>
      <border diagonalUp="0" diagonalDown="0">
        <left style="thin">
          <color theme="9" tint="-0.24994659260841701"/>
        </left>
        <right style="thin">
          <color theme="9" tint="-0.24994659260841701"/>
        </right>
        <top/>
        <bottom/>
      </border>
    </dxf>
    <dxf>
      <border diagonalUp="0" diagonalDown="0">
        <left style="thin">
          <color theme="9" tint="-0.24994659260841701"/>
        </left>
        <right style="thin">
          <color theme="9" tint="-0.24994659260841701"/>
        </right>
        <top/>
        <bottom/>
        <vertical style="thin">
          <color theme="9" tint="-0.24994659260841701"/>
        </vertical>
        <horizontal/>
      </border>
    </dxf>
    <dxf>
      <alignment horizontal="center" vertical="bottom" textRotation="0" wrapText="0" indent="0" justifyLastLine="0" shrinkToFit="0" readingOrder="0"/>
      <border diagonalUp="0" diagonalDown="0">
        <left style="thin">
          <color theme="5" tint="-0.24994659260841701"/>
        </left>
        <right style="thin">
          <color theme="5" tint="-0.24994659260841701"/>
        </right>
        <top/>
        <bottom/>
        <vertical/>
        <horizontal/>
      </border>
    </dxf>
    <dxf>
      <alignment horizontal="general" vertical="top" textRotation="0" wrapText="1" indent="0" justifyLastLine="0" shrinkToFit="0" readingOrder="0"/>
    </dxf>
    <dxf>
      <border diagonalUp="0" diagonalDown="0">
        <top style="thin">
          <color theme="5" tint="-0.24994659260841701"/>
        </top>
        <bottom style="thin">
          <color theme="5" tint="-0.24994659260841701"/>
        </bottom>
      </border>
    </dxf>
    <dxf>
      <border diagonalUp="0" diagonalDown="0">
        <left style="thin">
          <color theme="9" tint="-0.24994659260841701"/>
        </left>
        <right/>
        <top style="thin">
          <color theme="9" tint="-0.24994659260841701"/>
        </top>
        <bottom style="thin">
          <color theme="9" tint="-0.24994659260841701"/>
        </bottom>
        <vertical style="thin">
          <color theme="9" tint="-0.24994659260841701"/>
        </vertical>
        <horizontal style="thin">
          <color theme="9" tint="-0.24994659260841701"/>
        </horizontal>
      </border>
    </dxf>
    <dxf>
      <alignment horizontal="center" vertical="bottom" textRotation="0" wrapText="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border diagonalUp="0" diagonalDown="0">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border>
        <top style="thin">
          <color theme="9" tint="-0.24994659260841701"/>
        </top>
      </border>
    </dxf>
    <dxf>
      <border diagonalUp="0" diagonalDown="0">
        <left style="thin">
          <color theme="9" tint="-0.24994659260841701"/>
        </left>
        <right style="thin">
          <color theme="9" tint="-0.24994659260841701"/>
        </right>
        <top style="thin">
          <color theme="9" tint="-0.24994659260841701"/>
        </top>
        <bottom style="thin">
          <color theme="9" tint="-0.24994659260841701"/>
        </bottom>
      </border>
    </dxf>
    <dxf>
      <border>
        <bottom style="thin">
          <color theme="9" tint="-0.24994659260841701"/>
        </bottom>
      </border>
    </dxf>
    <dxf>
      <border diagonalUp="0" diagonalDown="0">
        <left style="thin">
          <color theme="9" tint="-0.24994659260841701"/>
        </left>
        <right style="thin">
          <color theme="9" tint="-0.24994659260841701"/>
        </right>
        <top/>
        <bottom/>
        <vertical style="thin">
          <color theme="9" tint="-0.24994659260841701"/>
        </vertical>
        <horizontal style="thin">
          <color theme="9" tint="-0.24994659260841701"/>
        </horizontal>
      </border>
    </dxf>
    <dxf>
      <alignment horizontal="center" vertical="bottom" textRotation="0" wrapText="0" indent="0" justifyLastLine="0" shrinkToFit="0" readingOrder="0"/>
      <border diagonalUp="0" diagonalDown="0">
        <left style="thin">
          <color theme="5" tint="-0.24994659260841701"/>
        </left>
        <right style="thin">
          <color theme="5" tint="-0.24994659260841701"/>
        </right>
        <top/>
        <bottom/>
        <vertical/>
        <horizontal/>
      </border>
    </dxf>
    <dxf>
      <alignment horizontal="general" vertical="top" textRotation="0" wrapText="1" indent="0" justifyLastLine="0" shrinkToFit="0" readingOrder="0"/>
    </dxf>
    <dxf>
      <border diagonalUp="0" diagonalDown="0">
        <top style="thin">
          <color theme="5" tint="-0.24994659260841701"/>
        </top>
        <bottom style="thin">
          <color theme="5" tint="-0.24994659260841701"/>
        </bottom>
      </border>
    </dxf>
    <dxf>
      <border diagonalUp="0" diagonalDown="0">
        <left style="thin">
          <color theme="9" tint="-0.24994659260841701"/>
        </left>
        <right/>
        <top/>
        <bottom/>
        <vertical style="thin">
          <color theme="9" tint="-0.24994659260841701"/>
        </vertical>
        <horizontal/>
      </border>
    </dxf>
    <dxf>
      <alignment horizontal="center" vertical="bottom" textRotation="0" wrapText="0" indent="0" justifyLastLine="0" shrinkToFit="0" readingOrder="0"/>
      <border diagonalUp="0" diagonalDown="0">
        <left style="thin">
          <color theme="9" tint="-0.24994659260841701"/>
        </left>
        <right style="thin">
          <color theme="9" tint="-0.24994659260841701"/>
        </right>
        <top/>
        <bottom/>
        <vertical style="thin">
          <color theme="9" tint="-0.24994659260841701"/>
        </vertical>
        <horizontal/>
      </border>
    </dxf>
    <dxf>
      <border diagonalUp="0" diagonalDown="0">
        <left/>
        <right style="thin">
          <color theme="9" tint="-0.24994659260841701"/>
        </right>
        <top/>
        <bottom/>
        <vertical style="thin">
          <color theme="9" tint="-0.24994659260841701"/>
        </vertical>
        <horizontal/>
      </border>
    </dxf>
    <dxf>
      <border diagonalUp="0" diagonalDown="0">
        <left style="thin">
          <color theme="9" tint="-0.24994659260841701"/>
        </left>
        <right style="thin">
          <color theme="9" tint="-0.24994659260841701"/>
        </right>
        <top style="thin">
          <color theme="9" tint="-0.24994659260841701"/>
        </top>
        <bottom style="thin">
          <color theme="9" tint="-0.24994659260841701"/>
        </bottom>
      </border>
    </dxf>
    <dxf>
      <border diagonalUp="0" diagonalDown="0">
        <left style="thin">
          <color theme="9" tint="-0.24994659260841701"/>
        </left>
        <right style="thin">
          <color theme="9" tint="-0.24994659260841701"/>
        </right>
        <top/>
        <bottom/>
        <vertical style="thin">
          <color theme="9" tint="-0.24994659260841701"/>
        </vertical>
        <horizontal/>
      </border>
    </dxf>
    <dxf>
      <alignment horizontal="center" vertical="bottom" textRotation="0" wrapText="0" indent="0" justifyLastLine="0" shrinkToFit="0" readingOrder="0"/>
      <border diagonalUp="0" diagonalDown="0">
        <left style="thin">
          <color theme="5" tint="-0.24994659260841701"/>
        </left>
        <right style="thin">
          <color theme="5" tint="-0.24994659260841701"/>
        </right>
        <top/>
        <bottom/>
        <vertical/>
        <horizontal/>
      </border>
    </dxf>
    <dxf>
      <alignment horizontal="general" vertical="top" textRotation="0" wrapText="1" indent="0" justifyLastLine="0" shrinkToFit="0" readingOrder="0"/>
    </dxf>
    <dxf>
      <border diagonalUp="0" diagonalDown="0">
        <top style="thin">
          <color theme="5" tint="-0.24994659260841701"/>
        </top>
        <bottom style="thin">
          <color theme="5" tint="-0.24994659260841701"/>
        </bottom>
      </border>
    </dxf>
    <dxf>
      <border diagonalUp="0" diagonalDown="0">
        <left style="thin">
          <color theme="9" tint="-0.24994659260841701"/>
        </left>
        <right/>
        <top style="thin">
          <color theme="9" tint="-0.24994659260841701"/>
        </top>
        <bottom style="thin">
          <color theme="9" tint="-0.24994659260841701"/>
        </bottom>
        <vertical style="thin">
          <color theme="9" tint="-0.24994659260841701"/>
        </vertical>
        <horizontal style="thin">
          <color theme="9" tint="-0.24994659260841701"/>
        </horizontal>
      </border>
    </dxf>
    <dxf>
      <alignment horizontal="center" vertical="bottom" textRotation="0" wrapText="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border diagonalUp="0" diagonalDown="0">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border>
        <top style="thin">
          <color theme="9" tint="-0.24994659260841701"/>
        </top>
      </border>
    </dxf>
    <dxf>
      <border diagonalUp="0" diagonalDown="0">
        <left style="thin">
          <color theme="9" tint="-0.24994659260841701"/>
        </left>
        <right style="thin">
          <color theme="9" tint="-0.24994659260841701"/>
        </right>
        <top style="thin">
          <color theme="9" tint="-0.24994659260841701"/>
        </top>
        <bottom style="thin">
          <color theme="9" tint="-0.24994659260841701"/>
        </bottom>
      </border>
    </dxf>
    <dxf>
      <border>
        <bottom style="thin">
          <color theme="9" tint="-0.24994659260841701"/>
        </bottom>
      </border>
    </dxf>
    <dxf>
      <border diagonalUp="0" diagonalDown="0">
        <left style="thin">
          <color theme="9" tint="-0.24994659260841701"/>
        </left>
        <right style="thin">
          <color theme="9" tint="-0.24994659260841701"/>
        </right>
        <top/>
        <bottom/>
        <vertical style="thin">
          <color theme="9" tint="-0.24994659260841701"/>
        </vertical>
        <horizontal style="thin">
          <color theme="9" tint="-0.24994659260841701"/>
        </horizontal>
      </border>
    </dxf>
    <dxf>
      <alignment horizontal="center" vertical="bottom" textRotation="0" wrapText="0" indent="0" justifyLastLine="0" shrinkToFit="0" readingOrder="0"/>
      <border diagonalUp="0" diagonalDown="0">
        <left style="thin">
          <color theme="5" tint="-0.24994659260841701"/>
        </left>
        <right style="thin">
          <color theme="5" tint="-0.24994659260841701"/>
        </right>
        <top/>
        <bottom/>
        <vertical/>
        <horizontal/>
      </border>
    </dxf>
    <dxf>
      <alignment horizontal="general" vertical="top" textRotation="0" wrapText="1" indent="0" justifyLastLine="0" shrinkToFit="0" readingOrder="0"/>
    </dxf>
    <dxf>
      <border diagonalUp="0" diagonalDown="0">
        <top style="thin">
          <color theme="5" tint="-0.24994659260841701"/>
        </top>
        <bottom style="thin">
          <color theme="5" tint="-0.24994659260841701"/>
        </bottom>
      </border>
    </dxf>
    <dxf>
      <border diagonalUp="0" diagonalDown="0">
        <left style="thin">
          <color theme="9" tint="-0.24994659260841701"/>
        </left>
        <right/>
        <top/>
        <bottom/>
        <vertical style="thin">
          <color theme="9" tint="-0.24994659260841701"/>
        </vertical>
        <horizontal/>
      </border>
    </dxf>
    <dxf>
      <alignment horizontal="center" vertical="bottom" textRotation="0" wrapText="0" indent="0" justifyLastLine="0" shrinkToFit="0" readingOrder="0"/>
      <border diagonalUp="0" diagonalDown="0">
        <left style="thin">
          <color theme="9" tint="-0.24994659260841701"/>
        </left>
        <right style="thin">
          <color theme="9" tint="-0.24994659260841701"/>
        </right>
        <top/>
        <bottom/>
        <vertical style="thin">
          <color theme="9" tint="-0.24994659260841701"/>
        </vertical>
        <horizontal/>
      </border>
    </dxf>
    <dxf>
      <border diagonalUp="0" diagonalDown="0">
        <left/>
        <right style="thin">
          <color theme="9" tint="-0.24994659260841701"/>
        </right>
        <top/>
        <bottom/>
        <vertical style="thin">
          <color theme="9" tint="-0.24994659260841701"/>
        </vertical>
        <horizontal/>
      </border>
    </dxf>
    <dxf>
      <border diagonalUp="0" diagonalDown="0">
        <left style="thin">
          <color theme="9" tint="-0.24994659260841701"/>
        </left>
        <right style="thin">
          <color theme="9" tint="-0.24994659260841701"/>
        </right>
        <top style="thin">
          <color theme="9" tint="-0.24994659260841701"/>
        </top>
        <bottom style="thin">
          <color theme="9" tint="-0.24994659260841701"/>
        </bottom>
      </border>
    </dxf>
    <dxf>
      <border diagonalUp="0" diagonalDown="0">
        <left style="thin">
          <color theme="9" tint="-0.24994659260841701"/>
        </left>
        <right style="thin">
          <color theme="9" tint="-0.24994659260841701"/>
        </right>
        <top/>
        <bottom/>
        <vertical style="thin">
          <color theme="9" tint="-0.24994659260841701"/>
        </vertical>
        <horizontal/>
      </border>
    </dxf>
    <dxf>
      <alignment horizontal="center" vertical="bottom" textRotation="0" wrapText="0" indent="0" justifyLastLine="0" shrinkToFit="0" readingOrder="0"/>
      <border diagonalUp="0" diagonalDown="0">
        <left style="thin">
          <color theme="5" tint="-0.24994659260841701"/>
        </left>
        <right style="thin">
          <color theme="5" tint="-0.24994659260841701"/>
        </right>
        <top/>
        <bottom/>
        <vertical/>
        <horizontal/>
      </border>
    </dxf>
    <dxf>
      <alignment horizontal="general" vertical="top" textRotation="0" wrapText="1" indent="0" justifyLastLine="0" shrinkToFit="0" readingOrder="0"/>
    </dxf>
    <dxf>
      <border diagonalUp="0" diagonalDown="0">
        <top style="thin">
          <color theme="5" tint="-0.24994659260841701"/>
        </top>
        <bottom style="thin">
          <color theme="5" tint="-0.24994659260841701"/>
        </bottom>
      </border>
    </dxf>
    <dxf>
      <border diagonalUp="0" diagonalDown="0">
        <left style="thin">
          <color theme="9" tint="-0.24994659260841701"/>
        </left>
        <right/>
        <top style="thin">
          <color theme="9" tint="-0.24994659260841701"/>
        </top>
        <bottom style="thin">
          <color theme="9" tint="-0.24994659260841701"/>
        </bottom>
        <vertical style="thin">
          <color theme="9" tint="-0.24994659260841701"/>
        </vertical>
        <horizontal style="thin">
          <color theme="9" tint="-0.24994659260841701"/>
        </horizontal>
      </border>
    </dxf>
    <dxf>
      <alignment horizontal="center" vertical="bottom" textRotation="0" wrapText="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border diagonalUp="0" diagonalDown="0">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border>
        <top style="thin">
          <color theme="9" tint="-0.24994659260841701"/>
        </top>
      </border>
    </dxf>
    <dxf>
      <border diagonalUp="0" diagonalDown="0">
        <left style="thin">
          <color theme="9" tint="-0.24994659260841701"/>
        </left>
        <right style="thin">
          <color theme="9" tint="-0.24994659260841701"/>
        </right>
        <top style="thin">
          <color theme="9" tint="-0.24994659260841701"/>
        </top>
        <bottom style="thin">
          <color theme="9" tint="-0.24994659260841701"/>
        </bottom>
      </border>
    </dxf>
    <dxf>
      <border>
        <bottom style="thin">
          <color theme="9" tint="-0.24994659260841701"/>
        </bottom>
      </border>
    </dxf>
    <dxf>
      <border diagonalUp="0" diagonalDown="0">
        <left style="thin">
          <color theme="9" tint="-0.24994659260841701"/>
        </left>
        <right style="thin">
          <color theme="9" tint="-0.24994659260841701"/>
        </right>
        <top/>
        <bottom/>
        <vertical style="thin">
          <color theme="9" tint="-0.24994659260841701"/>
        </vertical>
        <horizontal style="thin">
          <color theme="9" tint="-0.24994659260841701"/>
        </horizontal>
      </border>
    </dxf>
    <dxf>
      <alignment horizontal="center" vertical="bottom" textRotation="0" wrapText="0" indent="0" justifyLastLine="0" shrinkToFit="0" readingOrder="0"/>
      <border diagonalUp="0" diagonalDown="0">
        <left style="thin">
          <color theme="5" tint="-0.24994659260841701"/>
        </left>
        <right style="thin">
          <color theme="5" tint="-0.24994659260841701"/>
        </right>
        <top/>
        <bottom/>
        <vertical/>
        <horizontal/>
      </border>
    </dxf>
    <dxf>
      <alignment horizontal="general" vertical="top" textRotation="0" wrapText="1" indent="0" justifyLastLine="0" shrinkToFit="0" readingOrder="0"/>
    </dxf>
    <dxf>
      <border diagonalUp="0" diagonalDown="0">
        <top style="thin">
          <color theme="5" tint="-0.24994659260841701"/>
        </top>
        <bottom style="thin">
          <color theme="5" tint="-0.24994659260841701"/>
        </bottom>
      </border>
    </dxf>
    <dxf>
      <border diagonalUp="0" diagonalDown="0">
        <left/>
        <right/>
        <top style="thin">
          <color theme="9" tint="-0.24994659260841701"/>
        </top>
        <bottom style="thin">
          <color theme="9" tint="-0.24994659260841701"/>
        </bottom>
        <vertical/>
        <horizontal style="thin">
          <color theme="9" tint="-0.24994659260841701"/>
        </horizontal>
      </border>
    </dxf>
    <dxf>
      <alignment horizontal="center" vertical="bottom" textRotation="0" wrapText="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horizontal style="thin">
          <color theme="9" tint="-0.24994659260841701"/>
        </horizontal>
      </border>
    </dxf>
    <dxf>
      <border diagonalUp="0" diagonalDown="0">
        <left/>
        <right/>
        <top style="thin">
          <color theme="9" tint="-0.24994659260841701"/>
        </top>
        <bottom style="thin">
          <color theme="9" tint="-0.24994659260841701"/>
        </bottom>
        <vertical/>
        <horizontal style="thin">
          <color theme="9" tint="-0.24994659260841701"/>
        </horizontal>
      </border>
    </dxf>
    <dxf>
      <border>
        <top style="thin">
          <color theme="9" tint="-0.24994659260841701"/>
        </top>
      </border>
    </dxf>
    <dxf>
      <border diagonalUp="0" diagonalDown="0">
        <left style="thin">
          <color theme="9" tint="-0.24994659260841701"/>
        </left>
        <right style="thin">
          <color theme="9" tint="-0.24994659260841701"/>
        </right>
        <top style="thin">
          <color theme="9" tint="-0.24994659260841701"/>
        </top>
        <bottom style="thin">
          <color theme="9" tint="-0.24994659260841701"/>
        </bottom>
      </border>
    </dxf>
    <dxf>
      <border>
        <bottom style="thin">
          <color theme="9" tint="-0.24994659260841701"/>
        </bottom>
      </border>
    </dxf>
    <dxf>
      <alignment horizontal="center" vertical="bottom" textRotation="0" wrapText="0" indent="0" justifyLastLine="0" shrinkToFit="0" readingOrder="0"/>
      <border diagonalUp="0" diagonalDown="0">
        <left style="thin">
          <color theme="5" tint="-0.24994659260841701"/>
        </left>
        <right style="thin">
          <color theme="5" tint="-0.24994659260841701"/>
        </right>
        <top/>
        <bottom/>
        <vertical/>
        <horizontal/>
      </border>
    </dxf>
    <dxf>
      <alignment horizontal="general" vertical="top" textRotation="0" wrapText="1" indent="0" justifyLastLine="0" shrinkToFit="0" readingOrder="0"/>
    </dxf>
    <dxf>
      <border diagonalUp="0" diagonalDown="0">
        <top style="thin">
          <color theme="5" tint="-0.24994659260841701"/>
        </top>
        <bottom style="thin">
          <color theme="5" tint="-0.24994659260841701"/>
        </bottom>
      </border>
    </dxf>
    <dxf>
      <border diagonalUp="0" diagonalDown="0">
        <left style="thin">
          <color theme="9" tint="-0.24994659260841701"/>
        </left>
        <right/>
        <top/>
        <bottom/>
        <vertical style="thin">
          <color theme="9" tint="-0.24994659260841701"/>
        </vertical>
        <horizontal/>
      </border>
    </dxf>
    <dxf>
      <alignment horizontal="center" vertical="bottom" textRotation="0" wrapText="0" indent="0" justifyLastLine="0" shrinkToFit="0" readingOrder="0"/>
      <border diagonalUp="0" diagonalDown="0">
        <left style="thin">
          <color theme="9" tint="-0.24994659260841701"/>
        </left>
        <right style="thin">
          <color theme="9" tint="-0.24994659260841701"/>
        </right>
        <top/>
        <bottom/>
        <vertical style="thin">
          <color theme="9" tint="-0.24994659260841701"/>
        </vertical>
        <horizontal/>
      </border>
    </dxf>
    <dxf>
      <border diagonalUp="0" diagonalDown="0">
        <left/>
        <right style="thin">
          <color theme="9" tint="-0.24994659260841701"/>
        </right>
        <top/>
        <bottom/>
        <vertical style="thin">
          <color theme="9" tint="-0.24994659260841701"/>
        </vertical>
        <horizontal/>
      </border>
    </dxf>
    <dxf>
      <border diagonalUp="0" diagonalDown="0">
        <left/>
        <right/>
        <top/>
        <bottom/>
      </border>
    </dxf>
    <dxf>
      <border diagonalUp="0" diagonalDown="0">
        <left style="thin">
          <color theme="9" tint="-0.24994659260841701"/>
        </left>
        <right style="thin">
          <color theme="9" tint="-0.24994659260841701"/>
        </right>
        <top/>
        <bottom/>
        <vertical style="thin">
          <color theme="9" tint="-0.24994659260841701"/>
        </vertical>
        <horizontal/>
      </border>
    </dxf>
    <dxf>
      <alignment horizontal="center" vertical="bottom" textRotation="0" wrapText="0" indent="0" justifyLastLine="0" shrinkToFit="0" readingOrder="0"/>
      <border diagonalUp="0" diagonalDown="0">
        <left style="thin">
          <color theme="5" tint="-0.24994659260841701"/>
        </left>
        <right style="thin">
          <color theme="5" tint="-0.24994659260841701"/>
        </right>
        <top/>
        <bottom/>
        <vertical/>
        <horizontal/>
      </border>
    </dxf>
    <dxf>
      <alignment horizontal="general" vertical="top" textRotation="0" wrapText="1" indent="0" justifyLastLine="0" shrinkToFit="0" readingOrder="0"/>
    </dxf>
    <dxf>
      <border diagonalUp="0" diagonalDown="0">
        <top style="thin">
          <color theme="5" tint="-0.24994659260841701"/>
        </top>
        <bottom style="thin">
          <color theme="5" tint="-0.24994659260841701"/>
        </bottom>
      </border>
    </dxf>
    <dxf>
      <border diagonalUp="0" diagonalDown="0">
        <left style="thin">
          <color theme="9" tint="-0.24994659260841701"/>
        </left>
        <right/>
        <top style="thin">
          <color theme="9" tint="-0.24994659260841701"/>
        </top>
        <bottom style="thin">
          <color theme="9" tint="-0.24994659260841701"/>
        </bottom>
        <vertical style="thin">
          <color theme="9" tint="-0.24994659260841701"/>
        </vertical>
        <horizontal style="thin">
          <color theme="9" tint="-0.24994659260841701"/>
        </horizontal>
      </border>
    </dxf>
    <dxf>
      <alignment horizontal="center" vertical="bottom" textRotation="0" wrapText="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border diagonalUp="0" diagonalDown="0">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border>
        <top style="thin">
          <color theme="9" tint="-0.24994659260841701"/>
        </top>
      </border>
    </dxf>
    <dxf>
      <border diagonalUp="0" diagonalDown="0">
        <left style="thin">
          <color theme="9" tint="-0.24994659260841701"/>
        </left>
        <right style="thin">
          <color theme="9" tint="-0.24994659260841701"/>
        </right>
        <top style="thin">
          <color theme="9" tint="-0.24994659260841701"/>
        </top>
        <bottom style="thin">
          <color theme="9" tint="-0.24994659260841701"/>
        </bottom>
      </border>
    </dxf>
    <dxf>
      <border>
        <bottom style="thin">
          <color theme="9" tint="-0.24994659260841701"/>
        </bottom>
      </border>
    </dxf>
    <dxf>
      <border diagonalUp="0" diagonalDown="0">
        <left style="thin">
          <color theme="9" tint="-0.24994659260841701"/>
        </left>
        <right style="thin">
          <color theme="9" tint="-0.24994659260841701"/>
        </right>
        <top/>
        <bottom/>
        <vertical style="thin">
          <color theme="9" tint="-0.24994659260841701"/>
        </vertical>
        <horizontal style="thin">
          <color theme="9" tint="-0.24994659260841701"/>
        </horizontal>
      </border>
    </dxf>
    <dxf>
      <alignment horizontal="center" vertical="bottom" textRotation="0" wrapText="0" indent="0" justifyLastLine="0" shrinkToFit="0" readingOrder="0"/>
      <border diagonalUp="0" diagonalDown="0">
        <left style="thin">
          <color theme="5" tint="-0.24994659260841701"/>
        </left>
        <right style="thin">
          <color theme="5" tint="-0.24994659260841701"/>
        </right>
        <top/>
        <bottom/>
        <vertical/>
        <horizontal/>
      </border>
    </dxf>
    <dxf>
      <alignment horizontal="general" vertical="top" textRotation="0" wrapText="1" indent="0" justifyLastLine="0" shrinkToFit="0" readingOrder="0"/>
    </dxf>
    <dxf>
      <border diagonalUp="0" diagonalDown="0">
        <top style="thin">
          <color theme="5" tint="-0.24994659260841701"/>
        </top>
        <bottom style="thin">
          <color theme="5" tint="-0.24994659260841701"/>
        </bottom>
      </border>
    </dxf>
    <dxf>
      <border diagonalUp="0" diagonalDown="0">
        <left style="thin">
          <color theme="9" tint="-0.24994659260841701"/>
        </left>
        <right/>
        <top/>
        <bottom/>
        <vertical style="thin">
          <color theme="9" tint="-0.24994659260841701"/>
        </vertical>
        <horizontal/>
      </border>
    </dxf>
    <dxf>
      <alignment horizontal="center" vertical="bottom" textRotation="0" wrapText="0" indent="0" justifyLastLine="0" shrinkToFit="0" readingOrder="0"/>
      <border diagonalUp="0" diagonalDown="0">
        <left style="thin">
          <color theme="9" tint="-0.24994659260841701"/>
        </left>
        <right style="thin">
          <color theme="9" tint="-0.24994659260841701"/>
        </right>
        <top/>
        <bottom/>
        <vertical style="thin">
          <color theme="9" tint="-0.24994659260841701"/>
        </vertical>
        <horizontal/>
      </border>
    </dxf>
    <dxf>
      <border diagonalUp="0" diagonalDown="0">
        <left/>
        <right style="thin">
          <color theme="9" tint="-0.24994659260841701"/>
        </right>
        <top/>
        <bottom/>
        <vertical style="thin">
          <color theme="9" tint="-0.24994659260841701"/>
        </vertical>
        <horizontal/>
      </border>
    </dxf>
    <dxf>
      <border diagonalUp="0" diagonalDown="0">
        <left style="thin">
          <color theme="9" tint="-0.24994659260841701"/>
        </left>
        <right style="thin">
          <color theme="9" tint="-0.24994659260841701"/>
        </right>
        <top/>
        <bottom/>
      </border>
    </dxf>
    <dxf>
      <border diagonalUp="0" diagonalDown="0">
        <left style="thin">
          <color theme="9" tint="-0.24994659260841701"/>
        </left>
        <right style="thin">
          <color theme="9" tint="-0.24994659260841701"/>
        </right>
        <top/>
        <bottom/>
        <vertical style="thin">
          <color theme="9" tint="-0.24994659260841701"/>
        </vertical>
        <horizontal/>
      </border>
    </dxf>
    <dxf>
      <font>
        <b/>
        <i/>
      </font>
      <fill>
        <patternFill patternType="solid">
          <fgColor indexed="64"/>
          <bgColor theme="5" tint="0.59999389629810485"/>
        </patternFill>
      </fill>
      <alignment horizontal="center" vertical="bottom" textRotation="0" wrapText="0" indent="0" justifyLastLine="0" shrinkToFit="0" readingOrder="0"/>
    </dxf>
    <dxf>
      <font>
        <b/>
        <i/>
      </font>
      <fill>
        <patternFill patternType="solid">
          <fgColor indexed="64"/>
          <bgColor theme="5" tint="0.59999389629810485"/>
        </patternFill>
      </fill>
      <alignment horizontal="center" vertical="bottom" textRotation="0" wrapText="0" indent="0" justifyLastLine="0" shrinkToFit="0" readingOrder="0"/>
      <border outline="0">
        <right style="thin">
          <color theme="5" tint="-0.24994659260841701"/>
        </right>
      </border>
    </dxf>
    <dxf>
      <numFmt numFmtId="164" formatCode="0.0"/>
      <alignment horizontal="center" vertical="bottom" textRotation="0" indent="0" justifyLastLine="0" shrinkToFit="0" readingOrder="0"/>
      <border diagonalUp="0" diagonalDown="0" outline="0">
        <left style="thin">
          <color theme="9" tint="-0.24994659260841701"/>
        </left>
        <right style="thin">
          <color theme="9" tint="-0.24994659260841701"/>
        </right>
        <top style="thin">
          <color theme="9" tint="-0.24994659260841701"/>
        </top>
        <bottom style="thin">
          <color theme="9" tint="-0.24994659260841701"/>
        </bottom>
      </border>
    </dxf>
    <dxf>
      <alignment horizontal="center" vertical="bottom" textRotation="0" indent="0" justifyLastLine="0" shrinkToFit="0" readingOrder="0"/>
      <border diagonalUp="0" diagonalDown="0" outline="0">
        <left style="thin">
          <color theme="9" tint="-0.24994659260841701"/>
        </left>
        <right style="thin">
          <color theme="9" tint="-0.24994659260841701"/>
        </right>
        <top style="thin">
          <color theme="9" tint="-0.24994659260841701"/>
        </top>
        <bottom style="thin">
          <color theme="9" tint="-0.24994659260841701"/>
        </bottom>
      </border>
    </dxf>
    <dxf>
      <alignment horizontal="center" vertical="bottom" textRotation="0" indent="0" justifyLastLine="0" shrinkToFit="0" readingOrder="0"/>
      <border diagonalUp="0" diagonalDown="0" outline="0">
        <left style="thin">
          <color theme="9" tint="-0.24994659260841701"/>
        </left>
        <right style="thin">
          <color theme="9" tint="-0.24994659260841701"/>
        </right>
        <top style="thin">
          <color theme="9" tint="-0.24994659260841701"/>
        </top>
        <bottom style="thin">
          <color theme="9" tint="-0.24994659260841701"/>
        </bottom>
      </border>
    </dxf>
    <dxf>
      <alignment horizontal="center" vertical="bottom" textRotation="0" indent="0" justifyLastLine="0" shrinkToFit="0" readingOrder="0"/>
      <border diagonalUp="0" diagonalDown="0" outline="0">
        <left style="thin">
          <color theme="9" tint="-0.24994659260841701"/>
        </left>
        <right style="thin">
          <color theme="9" tint="-0.24994659260841701"/>
        </right>
        <top style="thin">
          <color theme="9" tint="-0.24994659260841701"/>
        </top>
        <bottom style="thin">
          <color theme="9" tint="-0.24994659260841701"/>
        </bottom>
      </border>
    </dxf>
    <dxf>
      <alignment horizontal="center" vertical="bottom" textRotation="0" indent="0" justifyLastLine="0" shrinkToFit="0" readingOrder="0"/>
      <border diagonalUp="0" diagonalDown="0" outline="0">
        <left style="thin">
          <color theme="9" tint="-0.24994659260841701"/>
        </left>
        <right style="thin">
          <color theme="9" tint="-0.24994659260841701"/>
        </right>
        <top style="thin">
          <color theme="9" tint="-0.24994659260841701"/>
        </top>
        <bottom style="thin">
          <color theme="9" tint="-0.24994659260841701"/>
        </bottom>
      </border>
    </dxf>
    <dxf>
      <alignment horizontal="center" vertical="bottom" textRotation="0" indent="0" justifyLastLine="0" shrinkToFit="0" readingOrder="0"/>
      <border diagonalUp="0" diagonalDown="0" outline="0">
        <left style="thin">
          <color theme="9" tint="-0.24994659260841701"/>
        </left>
        <right style="thin">
          <color theme="9" tint="-0.24994659260841701"/>
        </right>
        <top style="thin">
          <color theme="9" tint="-0.24994659260841701"/>
        </top>
        <bottom style="thin">
          <color theme="9" tint="-0.24994659260841701"/>
        </bottom>
      </border>
    </dxf>
    <dxf>
      <alignment horizontal="center" vertical="bottom" textRotation="0" indent="0" justifyLastLine="0" shrinkToFit="0" readingOrder="0"/>
      <border diagonalUp="0" diagonalDown="0" outline="0">
        <left style="thin">
          <color theme="9" tint="-0.24994659260841701"/>
        </left>
        <right style="thin">
          <color theme="9" tint="-0.24994659260841701"/>
        </right>
        <top style="thin">
          <color theme="9" tint="-0.24994659260841701"/>
        </top>
        <bottom style="thin">
          <color theme="9" tint="-0.24994659260841701"/>
        </bottom>
      </border>
    </dxf>
    <dxf>
      <alignment horizontal="center" vertical="bottom" textRotation="0" indent="0" justifyLastLine="0" shrinkToFit="0" readingOrder="0"/>
      <border diagonalUp="0" diagonalDown="0" outline="0">
        <left style="thin">
          <color theme="9" tint="-0.24994659260841701"/>
        </left>
        <right style="thin">
          <color theme="9" tint="-0.24994659260841701"/>
        </right>
        <top style="thin">
          <color theme="9" tint="-0.24994659260841701"/>
        </top>
        <bottom style="thin">
          <color theme="9" tint="-0.24994659260841701"/>
        </bottom>
      </border>
    </dxf>
    <dxf>
      <alignment horizontal="center" vertical="bottom" textRotation="0" indent="0" justifyLastLine="0" shrinkToFit="0" readingOrder="0"/>
      <border diagonalUp="0" diagonalDown="0" outline="0">
        <left style="thin">
          <color theme="9" tint="-0.24994659260841701"/>
        </left>
        <right style="thin">
          <color theme="9" tint="-0.24994659260841701"/>
        </right>
        <top style="thin">
          <color theme="9" tint="-0.24994659260841701"/>
        </top>
        <bottom style="thin">
          <color theme="9" tint="-0.24994659260841701"/>
        </bottom>
      </border>
    </dxf>
    <dxf>
      <alignment horizontal="center" vertical="bottom" textRotation="0" indent="0" justifyLastLine="0" shrinkToFit="0" readingOrder="0"/>
      <border diagonalUp="0" diagonalDown="0" outline="0">
        <left style="thin">
          <color theme="9" tint="-0.24994659260841701"/>
        </left>
        <right style="thin">
          <color theme="9" tint="-0.24994659260841701"/>
        </right>
        <top style="thin">
          <color theme="9" tint="-0.24994659260841701"/>
        </top>
        <bottom style="thin">
          <color theme="9" tint="-0.24994659260841701"/>
        </bottom>
      </border>
    </dxf>
    <dxf>
      <alignment horizontal="center" vertical="bottom" textRotation="0" indent="0" justifyLastLine="0" shrinkToFit="0" readingOrder="0"/>
      <border diagonalUp="0" diagonalDown="0" outline="0">
        <left style="thin">
          <color theme="9" tint="-0.24994659260841701"/>
        </left>
        <right style="thin">
          <color theme="9" tint="-0.24994659260841701"/>
        </right>
        <top style="thin">
          <color theme="9" tint="-0.24994659260841701"/>
        </top>
        <bottom style="thin">
          <color theme="9" tint="-0.24994659260841701"/>
        </bottom>
      </border>
    </dxf>
    <dxf>
      <alignment horizontal="center" vertical="bottom" textRotation="0" indent="0" justifyLastLine="0" shrinkToFit="0" readingOrder="0"/>
      <border diagonalUp="0" diagonalDown="0" outline="0">
        <left style="thin">
          <color theme="9" tint="-0.24994659260841701"/>
        </left>
        <right style="thin">
          <color theme="9" tint="-0.24994659260841701"/>
        </right>
        <top style="thin">
          <color theme="9" tint="-0.24994659260841701"/>
        </top>
        <bottom style="thin">
          <color theme="9" tint="-0.24994659260841701"/>
        </bottom>
      </border>
    </dxf>
    <dxf>
      <alignment horizontal="general" vertical="top" textRotation="0" wrapText="1"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border>
        <top style="thin">
          <color indexed="64"/>
        </top>
      </border>
    </dxf>
    <dxf>
      <border diagonalUp="0" diagonalDown="0">
        <left style="thin">
          <color indexed="64"/>
        </left>
        <right style="thin">
          <color indexed="64"/>
        </right>
        <top style="thin">
          <color indexed="64"/>
        </top>
        <bottom style="thin">
          <color indexed="64"/>
        </bottom>
      </border>
    </dxf>
    <dxf>
      <border outline="0">
        <bottom style="thin">
          <color theme="9" tint="-0.24994659260841701"/>
        </bottom>
      </border>
    </dxf>
    <dxf>
      <font>
        <b/>
        <i/>
      </font>
      <fill>
        <patternFill>
          <bgColor theme="9" tint="0.59999389629810485"/>
        </patternFill>
      </fill>
      <alignment horizontal="center" vertical="bottom" textRotation="0" wrapText="0" indent="0" justifyLastLine="0" shrinkToFit="0" readingOrder="0"/>
    </dxf>
    <dxf>
      <font>
        <b/>
        <i/>
      </font>
      <fill>
        <patternFill>
          <bgColor theme="9" tint="0.59999389629810485"/>
        </patternFill>
      </fill>
      <alignment horizontal="center" vertical="bottom" textRotation="0" wrapText="0" indent="0" justifyLastLine="0" shrinkToFit="0" readingOrder="0"/>
    </dxf>
    <dxf>
      <numFmt numFmtId="164" formatCode="0.0"/>
      <fill>
        <patternFill patternType="solid">
          <fgColor theme="9" tint="0.79998168889431442"/>
          <bgColor theme="9" tint="0.79998168889431442"/>
        </patternFill>
      </fill>
      <alignment horizontal="center" vertical="bottom" textRotation="0" indent="0" justifyLastLine="0" shrinkToFit="0" readingOrder="0"/>
      <border diagonalUp="0" diagonalDown="0" outline="0">
        <left style="thin">
          <color theme="9" tint="-0.24994659260841701"/>
        </left>
        <right/>
        <top style="thin">
          <color theme="9" tint="-0.24994659260841701"/>
        </top>
        <bottom style="thin">
          <color theme="9" tint="-0.24994659260841701"/>
        </bottom>
      </border>
    </dxf>
    <dxf>
      <fill>
        <patternFill patternType="solid">
          <fgColor theme="9" tint="0.79998168889431442"/>
          <bgColor theme="9" tint="0.79998168889431442"/>
        </patternFill>
      </fill>
      <alignment horizontal="center" vertical="bottom" textRotation="0" indent="0" justifyLastLine="0" shrinkToFit="0" readingOrder="0"/>
      <border diagonalUp="0" diagonalDown="0" outline="0">
        <left style="thin">
          <color theme="9" tint="-0.24994659260841701"/>
        </left>
        <right style="thin">
          <color theme="9" tint="-0.24994659260841701"/>
        </right>
        <top style="thin">
          <color theme="9" tint="-0.24994659260841701"/>
        </top>
        <bottom style="thin">
          <color theme="9" tint="-0.24994659260841701"/>
        </bottom>
      </border>
    </dxf>
    <dxf>
      <alignment horizontal="center" vertical="bottom" textRotation="0" indent="0" justifyLastLine="0" shrinkToFit="0" readingOrder="0"/>
      <border diagonalUp="0" diagonalDown="0" outline="0">
        <left style="thin">
          <color theme="9" tint="-0.24994659260841701"/>
        </left>
        <right style="thin">
          <color theme="9" tint="-0.24994659260841701"/>
        </right>
        <top style="thin">
          <color theme="9" tint="-0.24994659260841701"/>
        </top>
        <bottom style="thin">
          <color theme="9" tint="-0.24994659260841701"/>
        </bottom>
      </border>
    </dxf>
    <dxf>
      <alignment horizontal="center" vertical="bottom" textRotation="0" indent="0" justifyLastLine="0" shrinkToFit="0" readingOrder="0"/>
      <border diagonalUp="0" diagonalDown="0" outline="0">
        <left style="thin">
          <color theme="9" tint="-0.24994659260841701"/>
        </left>
        <right style="thin">
          <color theme="9" tint="-0.24994659260841701"/>
        </right>
        <top style="thin">
          <color theme="9" tint="-0.24994659260841701"/>
        </top>
        <bottom style="thin">
          <color theme="9" tint="-0.24994659260841701"/>
        </bottom>
      </border>
    </dxf>
    <dxf>
      <alignment horizontal="center" vertical="bottom" textRotation="0" indent="0" justifyLastLine="0" shrinkToFit="0" readingOrder="0"/>
      <border diagonalUp="0" diagonalDown="0" outline="0">
        <left style="thin">
          <color theme="9" tint="-0.24994659260841701"/>
        </left>
        <right style="thin">
          <color theme="9" tint="-0.24994659260841701"/>
        </right>
        <top style="thin">
          <color theme="9" tint="-0.24994659260841701"/>
        </top>
        <bottom style="thin">
          <color theme="9" tint="-0.24994659260841701"/>
        </bottom>
      </border>
    </dxf>
    <dxf>
      <alignment horizontal="center" vertical="bottom" textRotation="0" indent="0" justifyLastLine="0" shrinkToFit="0" readingOrder="0"/>
      <border diagonalUp="0" diagonalDown="0" outline="0">
        <left style="thin">
          <color theme="9" tint="-0.24994659260841701"/>
        </left>
        <right style="thin">
          <color theme="9" tint="-0.24994659260841701"/>
        </right>
        <top style="thin">
          <color theme="9" tint="-0.24994659260841701"/>
        </top>
        <bottom style="thin">
          <color theme="9" tint="-0.24994659260841701"/>
        </bottom>
      </border>
    </dxf>
    <dxf>
      <alignment horizontal="center" vertical="bottom" textRotation="0" indent="0" justifyLastLine="0" shrinkToFit="0" readingOrder="0"/>
      <border diagonalUp="0" diagonalDown="0" outline="0">
        <left style="thin">
          <color theme="9" tint="-0.24994659260841701"/>
        </left>
        <right style="thin">
          <color theme="9" tint="-0.24994659260841701"/>
        </right>
        <top style="thin">
          <color theme="9" tint="-0.24994659260841701"/>
        </top>
        <bottom style="thin">
          <color theme="9" tint="-0.24994659260841701"/>
        </bottom>
      </border>
    </dxf>
    <dxf>
      <alignment horizontal="center" vertical="bottom" textRotation="0" indent="0" justifyLastLine="0" shrinkToFit="0" readingOrder="0"/>
      <border diagonalUp="0" diagonalDown="0" outline="0">
        <left style="thin">
          <color theme="9" tint="-0.24994659260841701"/>
        </left>
        <right style="thin">
          <color theme="9" tint="-0.24994659260841701"/>
        </right>
        <top style="thin">
          <color theme="9" tint="-0.24994659260841701"/>
        </top>
        <bottom style="thin">
          <color theme="9" tint="-0.24994659260841701"/>
        </bottom>
      </border>
    </dxf>
    <dxf>
      <alignment horizontal="center" vertical="bottom" textRotation="0" indent="0" justifyLastLine="0" shrinkToFit="0" readingOrder="0"/>
      <border diagonalUp="0" diagonalDown="0" outline="0">
        <left style="thin">
          <color theme="9" tint="-0.24994659260841701"/>
        </left>
        <right style="thin">
          <color theme="9" tint="-0.24994659260841701"/>
        </right>
        <top style="thin">
          <color theme="9" tint="-0.24994659260841701"/>
        </top>
        <bottom style="thin">
          <color theme="9" tint="-0.24994659260841701"/>
        </bottom>
      </border>
    </dxf>
    <dxf>
      <alignment horizontal="center" vertical="bottom" textRotation="0" indent="0" justifyLastLine="0" shrinkToFit="0" readingOrder="0"/>
      <border diagonalUp="0" diagonalDown="0" outline="0">
        <left style="thin">
          <color theme="9" tint="-0.24994659260841701"/>
        </left>
        <right style="thin">
          <color theme="9" tint="-0.24994659260841701"/>
        </right>
        <top style="thin">
          <color theme="9" tint="-0.24994659260841701"/>
        </top>
        <bottom style="thin">
          <color theme="9" tint="-0.24994659260841701"/>
        </bottom>
      </border>
    </dxf>
    <dxf>
      <alignment horizontal="center" vertical="bottom" textRotation="0" indent="0" justifyLastLine="0" shrinkToFit="0" readingOrder="0"/>
      <border diagonalUp="0" diagonalDown="0" outline="0">
        <left style="thin">
          <color theme="9" tint="-0.24994659260841701"/>
        </left>
        <right style="thin">
          <color theme="9" tint="-0.24994659260841701"/>
        </right>
        <top style="thin">
          <color theme="9" tint="-0.24994659260841701"/>
        </top>
        <bottom style="thin">
          <color theme="9" tint="-0.24994659260841701"/>
        </bottom>
      </border>
    </dxf>
    <dxf>
      <alignment horizontal="center" vertical="bottom" textRotation="0" indent="0" justifyLastLine="0" shrinkToFit="0" readingOrder="0"/>
      <border diagonalUp="0" diagonalDown="0" outline="0">
        <left style="thin">
          <color theme="9" tint="-0.24994659260841701"/>
        </left>
        <right style="thin">
          <color theme="9" tint="-0.24994659260841701"/>
        </right>
        <top style="thin">
          <color theme="9" tint="-0.24994659260841701"/>
        </top>
        <bottom style="thin">
          <color theme="9" tint="-0.24994659260841701"/>
        </bottom>
      </border>
    </dxf>
    <dxf>
      <border diagonalUp="0" diagonalDown="0">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border>
        <top style="thin">
          <color theme="9" tint="-0.24994659260841701"/>
        </top>
      </border>
    </dxf>
    <dxf>
      <border diagonalUp="0" diagonalDown="0">
        <left style="thin">
          <color theme="9" tint="-0.24994659260841701"/>
        </left>
        <right style="thin">
          <color theme="9" tint="-0.24994659260841701"/>
        </right>
        <top style="thin">
          <color theme="9" tint="-0.24994659260841701"/>
        </top>
        <bottom style="thin">
          <color theme="9" tint="-0.24994659260841701"/>
        </bottom>
      </border>
    </dxf>
    <dxf>
      <border>
        <bottom style="thin">
          <color theme="9" tint="-0.24994659260841701"/>
        </bottom>
      </border>
    </dxf>
    <dxf>
      <border diagonalUp="0" diagonalDown="0">
        <left style="thin">
          <color theme="9" tint="-0.24994659260841701"/>
        </left>
        <right style="thin">
          <color theme="9" tint="-0.24994659260841701"/>
        </right>
        <top/>
        <bottom/>
        <vertical style="thin">
          <color theme="9" tint="-0.24994659260841701"/>
        </vertical>
        <horizontal style="thin">
          <color theme="9" tint="-0.24994659260841701"/>
        </horizontal>
      </border>
    </dxf>
    <dxf>
      <numFmt numFmtId="164" formatCode="0.0"/>
      <border diagonalUp="0" diagonalDown="0">
        <left style="thin">
          <color theme="9" tint="-0.24994659260841701"/>
        </left>
        <right style="thin">
          <color theme="9" tint="-0.24994659260841701"/>
        </right>
        <top/>
        <bottom/>
        <vertical style="thin">
          <color theme="9" tint="-0.24994659260841701"/>
        </vertical>
        <horizontal/>
      </border>
    </dxf>
    <dxf>
      <numFmt numFmtId="164" formatCode="0.0"/>
      <border diagonalUp="0" diagonalDown="0">
        <left style="thin">
          <color theme="9" tint="-0.24994659260841701"/>
        </left>
        <right style="thin">
          <color theme="9" tint="-0.24994659260841701"/>
        </right>
        <top/>
        <bottom/>
        <vertical style="thin">
          <color theme="9" tint="-0.24994659260841701"/>
        </vertical>
        <horizontal/>
      </border>
    </dxf>
    <dxf>
      <numFmt numFmtId="164" formatCode="0.0"/>
      <border diagonalUp="0" diagonalDown="0">
        <left style="thin">
          <color theme="9" tint="-0.24994659260841701"/>
        </left>
        <right style="thin">
          <color theme="9" tint="-0.24994659260841701"/>
        </right>
        <top/>
        <bottom/>
        <vertical style="thin">
          <color theme="9" tint="-0.24994659260841701"/>
        </vertical>
        <horizontal/>
      </border>
    </dxf>
    <dxf>
      <numFmt numFmtId="164" formatCode="0.0"/>
      <border diagonalUp="0" diagonalDown="0">
        <left style="thin">
          <color theme="9" tint="-0.24994659260841701"/>
        </left>
        <right style="thin">
          <color theme="9" tint="-0.24994659260841701"/>
        </right>
        <top/>
        <bottom/>
        <vertical style="thin">
          <color theme="9" tint="-0.24994659260841701"/>
        </vertical>
        <horizontal/>
      </border>
    </dxf>
    <dxf>
      <numFmt numFmtId="164" formatCode="0.0"/>
      <border diagonalUp="0" diagonalDown="0">
        <left style="thin">
          <color theme="9" tint="-0.24994659260841701"/>
        </left>
        <right style="thin">
          <color theme="9" tint="-0.24994659260841701"/>
        </right>
        <top/>
        <bottom/>
        <vertical style="thin">
          <color theme="9" tint="-0.24994659260841701"/>
        </vertical>
        <horizontal/>
      </border>
    </dxf>
    <dxf>
      <numFmt numFmtId="164" formatCode="0.0"/>
      <border diagonalUp="0" diagonalDown="0">
        <left style="thin">
          <color theme="9" tint="-0.24994659260841701"/>
        </left>
        <right style="thin">
          <color theme="9" tint="-0.24994659260841701"/>
        </right>
        <top/>
        <bottom/>
        <vertical style="thin">
          <color theme="9" tint="-0.24994659260841701"/>
        </vertical>
        <horizontal/>
      </border>
    </dxf>
    <dxf>
      <numFmt numFmtId="164" formatCode="0.0"/>
      <border diagonalUp="0" diagonalDown="0">
        <left style="thin">
          <color theme="9" tint="-0.24994659260841701"/>
        </left>
        <right style="thin">
          <color theme="9" tint="-0.24994659260841701"/>
        </right>
        <top/>
        <bottom/>
        <vertical style="thin">
          <color theme="9" tint="-0.24994659260841701"/>
        </vertical>
        <horizontal/>
      </border>
    </dxf>
    <dxf>
      <numFmt numFmtId="164" formatCode="0.0"/>
      <border diagonalUp="0" diagonalDown="0">
        <left style="thin">
          <color theme="9" tint="-0.24994659260841701"/>
        </left>
        <right style="thin">
          <color theme="9" tint="-0.24994659260841701"/>
        </right>
        <top/>
        <bottom/>
        <vertical style="thin">
          <color theme="9" tint="-0.24994659260841701"/>
        </vertical>
        <horizontal/>
      </border>
    </dxf>
    <dxf>
      <numFmt numFmtId="164" formatCode="0.0"/>
      <border diagonalUp="0" diagonalDown="0">
        <left style="thin">
          <color theme="9" tint="-0.24994659260841701"/>
        </left>
        <right style="thin">
          <color theme="9" tint="-0.24994659260841701"/>
        </right>
        <top/>
        <bottom/>
        <vertical style="thin">
          <color theme="9" tint="-0.24994659260841701"/>
        </vertical>
        <horizontal/>
      </border>
    </dxf>
    <dxf>
      <numFmt numFmtId="164" formatCode="0.0"/>
      <border diagonalUp="0" diagonalDown="0">
        <left style="thin">
          <color theme="9" tint="-0.24994659260841701"/>
        </left>
        <right style="thin">
          <color theme="9" tint="-0.24994659260841701"/>
        </right>
        <top/>
        <bottom/>
        <vertical style="thin">
          <color theme="9" tint="-0.24994659260841701"/>
        </vertical>
        <horizontal/>
      </border>
    </dxf>
    <dxf>
      <numFmt numFmtId="164" formatCode="0.0"/>
      <border diagonalUp="0" diagonalDown="0">
        <left style="thin">
          <color theme="9" tint="-0.24994659260841701"/>
        </left>
        <right style="thin">
          <color theme="9" tint="-0.24994659260841701"/>
        </right>
        <top/>
        <bottom/>
        <vertical style="thin">
          <color theme="9" tint="-0.24994659260841701"/>
        </vertical>
        <horizontal/>
      </border>
    </dxf>
    <dxf>
      <numFmt numFmtId="164" formatCode="0.0"/>
      <alignment horizontal="center" vertical="bottom" textRotation="0" indent="0" justifyLastLine="0" shrinkToFit="0" readingOrder="0"/>
      <border diagonalUp="0" diagonalDown="0" outline="0">
        <left style="thin">
          <color theme="9" tint="-0.24994659260841701"/>
        </left>
        <right style="thin">
          <color theme="9" tint="-0.24994659260841701"/>
        </right>
        <top/>
        <bottom/>
      </border>
    </dxf>
    <dxf>
      <numFmt numFmtId="164" formatCode="0.0"/>
      <alignment horizontal="center" vertical="bottom" textRotation="0" indent="0" justifyLastLine="0" shrinkToFit="0" readingOrder="0"/>
      <border diagonalUp="0" diagonalDown="0" outline="0">
        <left style="thin">
          <color theme="9" tint="-0.24994659260841701"/>
        </left>
        <right style="thin">
          <color theme="9" tint="-0.24994659260841701"/>
        </right>
        <top/>
        <bottom/>
      </border>
    </dxf>
    <dxf>
      <alignment horizontal="general" vertical="top" textRotation="0" wrapText="1" indent="0" justifyLastLine="0" shrinkToFit="0" readingOrder="0"/>
      <border diagonalUp="0" diagonalDown="0">
        <left style="thin">
          <color theme="9" tint="-0.24994659260841701"/>
        </left>
        <right style="thin">
          <color theme="9" tint="-0.24994659260841701"/>
        </right>
        <top/>
        <bottom/>
        <vertical style="thin">
          <color theme="9" tint="-0.24994659260841701"/>
        </vertical>
        <horizontal/>
      </border>
    </dxf>
    <dxf>
      <border>
        <bottom style="thin">
          <color theme="9" tint="-0.24994659260841701"/>
        </bottom>
      </border>
    </dxf>
    <dxf>
      <border diagonalUp="0" diagonalDown="0">
        <left style="thin">
          <color theme="9" tint="-0.24994659260841701"/>
        </left>
        <right style="thin">
          <color theme="9" tint="-0.24994659260841701"/>
        </right>
        <top/>
        <bottom/>
        <vertical style="thin">
          <color theme="9" tint="-0.24994659260841701"/>
        </vertical>
        <horizontal/>
      </border>
    </dxf>
    <dxf>
      <numFmt numFmtId="164" formatCode="0.0"/>
      <border diagonalUp="0" diagonalDown="0">
        <left style="thin">
          <color theme="9" tint="-0.24994659260841701"/>
        </left>
        <right style="thin">
          <color theme="9" tint="-0.24994659260841701"/>
        </right>
        <top/>
        <bottom/>
        <vertical style="thin">
          <color theme="9" tint="-0.24994659260841701"/>
        </vertical>
        <horizontal/>
      </border>
    </dxf>
    <dxf>
      <numFmt numFmtId="164" formatCode="0.0"/>
      <border diagonalUp="0" diagonalDown="0">
        <left style="thin">
          <color theme="9" tint="-0.24994659260841701"/>
        </left>
        <right style="thin">
          <color theme="9" tint="-0.24994659260841701"/>
        </right>
        <top/>
        <bottom/>
        <vertical style="thin">
          <color theme="9" tint="-0.24994659260841701"/>
        </vertical>
        <horizontal/>
      </border>
    </dxf>
    <dxf>
      <numFmt numFmtId="164" formatCode="0.0"/>
      <border diagonalUp="0" diagonalDown="0">
        <left style="thin">
          <color theme="9" tint="-0.24994659260841701"/>
        </left>
        <right style="thin">
          <color theme="9" tint="-0.24994659260841701"/>
        </right>
        <top/>
        <bottom/>
        <vertical style="thin">
          <color theme="9" tint="-0.24994659260841701"/>
        </vertical>
        <horizontal/>
      </border>
    </dxf>
    <dxf>
      <numFmt numFmtId="164" formatCode="0.0"/>
      <border diagonalUp="0" diagonalDown="0">
        <left style="thin">
          <color theme="9" tint="-0.24994659260841701"/>
        </left>
        <right style="thin">
          <color theme="9" tint="-0.24994659260841701"/>
        </right>
        <top/>
        <bottom/>
        <vertical style="thin">
          <color theme="9" tint="-0.24994659260841701"/>
        </vertical>
        <horizontal/>
      </border>
    </dxf>
    <dxf>
      <numFmt numFmtId="164" formatCode="0.0"/>
      <border diagonalUp="0" diagonalDown="0">
        <left style="thin">
          <color theme="9" tint="-0.24994659260841701"/>
        </left>
        <right style="thin">
          <color theme="9" tint="-0.24994659260841701"/>
        </right>
        <top/>
        <bottom/>
        <vertical style="thin">
          <color theme="9" tint="-0.24994659260841701"/>
        </vertical>
        <horizontal/>
      </border>
    </dxf>
    <dxf>
      <numFmt numFmtId="164" formatCode="0.0"/>
      <border diagonalUp="0" diagonalDown="0">
        <left style="thin">
          <color theme="9" tint="-0.24994659260841701"/>
        </left>
        <right style="thin">
          <color theme="9" tint="-0.24994659260841701"/>
        </right>
        <top/>
        <bottom/>
        <vertical style="thin">
          <color theme="9" tint="-0.24994659260841701"/>
        </vertical>
        <horizontal/>
      </border>
    </dxf>
    <dxf>
      <numFmt numFmtId="164" formatCode="0.0"/>
      <border diagonalUp="0" diagonalDown="0">
        <left style="thin">
          <color theme="9" tint="-0.24994659260841701"/>
        </left>
        <right style="thin">
          <color theme="9" tint="-0.24994659260841701"/>
        </right>
        <top/>
        <bottom/>
        <vertical style="thin">
          <color theme="9" tint="-0.24994659260841701"/>
        </vertical>
        <horizontal/>
      </border>
    </dxf>
    <dxf>
      <numFmt numFmtId="164" formatCode="0.0"/>
      <border diagonalUp="0" diagonalDown="0">
        <left style="thin">
          <color theme="9" tint="-0.24994659260841701"/>
        </left>
        <right style="thin">
          <color theme="9" tint="-0.24994659260841701"/>
        </right>
        <top/>
        <bottom/>
        <vertical style="thin">
          <color theme="9" tint="-0.24994659260841701"/>
        </vertical>
        <horizontal/>
      </border>
    </dxf>
    <dxf>
      <numFmt numFmtId="164" formatCode="0.0"/>
      <border diagonalUp="0" diagonalDown="0">
        <left style="thin">
          <color theme="9" tint="-0.24994659260841701"/>
        </left>
        <right style="thin">
          <color theme="9" tint="-0.24994659260841701"/>
        </right>
        <top/>
        <bottom/>
        <vertical style="thin">
          <color theme="9" tint="-0.24994659260841701"/>
        </vertical>
        <horizontal/>
      </border>
    </dxf>
    <dxf>
      <numFmt numFmtId="164" formatCode="0.0"/>
      <border diagonalUp="0" diagonalDown="0">
        <left style="thin">
          <color theme="9" tint="-0.24994659260841701"/>
        </left>
        <right style="thin">
          <color theme="9" tint="-0.24994659260841701"/>
        </right>
        <top/>
        <bottom/>
        <vertical style="thin">
          <color theme="9" tint="-0.24994659260841701"/>
        </vertical>
        <horizontal/>
      </border>
    </dxf>
    <dxf>
      <numFmt numFmtId="164" formatCode="0.0"/>
      <border diagonalUp="0" diagonalDown="0">
        <left style="thin">
          <color theme="9" tint="-0.24994659260841701"/>
        </left>
        <right style="thin">
          <color theme="9" tint="-0.24994659260841701"/>
        </right>
        <top/>
        <bottom/>
        <vertical style="thin">
          <color theme="9" tint="-0.24994659260841701"/>
        </vertical>
        <horizontal/>
      </border>
    </dxf>
    <dxf>
      <numFmt numFmtId="164" formatCode="0.0"/>
      <alignment horizontal="center" vertical="bottom" textRotation="0" indent="0" justifyLastLine="0" shrinkToFit="0" readingOrder="0"/>
      <border diagonalUp="0" diagonalDown="0" outline="0">
        <left style="thin">
          <color theme="9" tint="-0.24994659260841701"/>
        </left>
        <right style="thin">
          <color theme="9" tint="-0.24994659260841701"/>
        </right>
        <top/>
        <bottom/>
      </border>
    </dxf>
    <dxf>
      <numFmt numFmtId="164" formatCode="0.0"/>
      <alignment horizontal="center" vertical="bottom" textRotation="0" indent="0" justifyLastLine="0" shrinkToFit="0" readingOrder="0"/>
      <border diagonalUp="0" diagonalDown="0" outline="0">
        <left style="thin">
          <color theme="9" tint="-0.24994659260841701"/>
        </left>
        <right style="thin">
          <color theme="9" tint="-0.24994659260841701"/>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ECECBB09-6983-46B0-9720-5F59C305DB0A}" name="Table152729" displayName="Table152729" ref="A2:N15" totalsRowShown="0">
  <tableColumns count="14">
    <tableColumn id="1" xr3:uid="{CE0FC2B5-90BE-4439-A782-5E0BA41BEFBC}" name="Long Term Care Indicators"/>
    <tableColumn id="2" xr3:uid="{A12A4796-C5C1-4B05-A1C9-A020DFBF8B84}" name="2019_x000a_April" dataDxfId="176"/>
    <tableColumn id="3" xr3:uid="{51C82B4E-3931-43B0-BCCC-194AF461F5D7}" name="2019_x000a_May" dataDxfId="175"/>
    <tableColumn id="4" xr3:uid="{80E22222-9082-4865-9F02-EE323AB57E16}" name="Column1" dataDxfId="174"/>
    <tableColumn id="5" xr3:uid="{0F92F9B2-4ACA-404F-B5D2-E5B19C0EF78C}" name="Column2" dataDxfId="173"/>
    <tableColumn id="6" xr3:uid="{067918FB-09AC-4619-AA79-3496C5AB0D36}" name="Column3" dataDxfId="172"/>
    <tableColumn id="7" xr3:uid="{FB5EE280-B6E6-46A2-9E4B-F4AB08F84629}" name="Column4" dataDxfId="171"/>
    <tableColumn id="8" xr3:uid="{CB72E3DB-663B-4661-A658-6DE58B9E0370}" name="Column5" dataDxfId="170"/>
    <tableColumn id="9" xr3:uid="{D12CE1B9-D20B-49C3-9C1A-2E595911E253}" name="Column6" dataDxfId="169"/>
    <tableColumn id="10" xr3:uid="{54557980-A75E-434D-BC05-EBCFD15CC6C3}" name="Column7" dataDxfId="168"/>
    <tableColumn id="11" xr3:uid="{0670C2C5-4F00-4656-8F7D-F88F6FF5543E}" name="Column8" dataDxfId="167"/>
    <tableColumn id="12" xr3:uid="{6E1EC3B7-C019-4ED9-B023-C9CA5F75B0F4}" name="Column9" dataDxfId="166"/>
    <tableColumn id="13" xr3:uid="{8D26D3C2-3EB7-43D9-B571-B12B2854343B}" name="Column10" dataDxfId="165"/>
    <tableColumn id="14" xr3:uid="{A55CD085-52BA-410D-8D48-E6F6A212DB6A}" name="Column11" dataDxfId="164"/>
  </tableColumns>
  <tableStyleInfo name="TableStyleMedium7"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9C437969-6696-4AE8-A032-6BFBE4E61ED0}" name="Table14616" displayName="Table14616" ref="A21:C39" totalsRowShown="0" tableBorderDxfId="87">
  <tableColumns count="3">
    <tableColumn id="1" xr3:uid="{66E5B216-B1CF-4EF3-A61F-9359F8B26114}" name="Parkwood Suites Indicators" dataDxfId="86"/>
    <tableColumn id="2" xr3:uid="{9A828776-B2C6-4DCA-959B-A5E775CE49A6}" name="Number" dataDxfId="85"/>
    <tableColumn id="3" xr3:uid="{81A2EB23-4BCE-448E-BE44-73BBA2AD7713}" name="Narrative"/>
  </tableColumns>
  <tableStyleInfo name="TableStyleMedium3"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6AD02F07-A372-462F-B1F6-748D27093E7D}" name="Table1513" displayName="Table1513" ref="A2:C19" totalsRowShown="0" headerRowBorderDxfId="84" tableBorderDxfId="83" totalsRowBorderDxfId="82">
  <tableColumns count="3">
    <tableColumn id="1" xr3:uid="{269F8DC3-2AA4-4CB0-914F-D09C776FE6BC}" name="Long Term Care Indicators" dataDxfId="81"/>
    <tableColumn id="2" xr3:uid="{AEFB6BC3-7016-4DC3-8368-FEA933C44FE2}" name="Number" dataDxfId="80"/>
    <tableColumn id="3" xr3:uid="{11DD17B2-251D-4456-80AF-2F37B0FD6188}" name="Narrative" dataDxfId="79"/>
  </tableColumns>
  <tableStyleInfo name="TableStyleMedium7"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6ADFA7DD-CF32-4B43-9EE9-29A087C8A17C}" name="Table14614" displayName="Table14614" ref="A21:C39" totalsRowShown="0" tableBorderDxfId="78">
  <tableColumns count="3">
    <tableColumn id="1" xr3:uid="{B5F9D283-70D6-488B-8FE0-3937B08363EE}" name="Parkwood Suites Indicators" dataDxfId="77"/>
    <tableColumn id="2" xr3:uid="{F3DBC62D-CB36-475D-A123-EB2953AE5723}" name="Number" dataDxfId="76"/>
    <tableColumn id="3" xr3:uid="{19CCAE1F-23F7-4A8D-B4A8-620226E26545}" name="Narrative"/>
  </tableColumns>
  <tableStyleInfo name="TableStyleMedium3"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5B2BED55-D08E-40BB-B817-BFF187CB0503}" name="Table1511" displayName="Table1511" ref="A2:C19" totalsRowShown="0" headerRowDxfId="75" headerRowBorderDxfId="74" tableBorderDxfId="73" totalsRowBorderDxfId="72">
  <tableColumns count="3">
    <tableColumn id="1" xr3:uid="{D9794621-7332-4E4B-9E05-ADE11D858B02}" name="Long Term Care Indicators" dataDxfId="71"/>
    <tableColumn id="2" xr3:uid="{347616D6-4AF7-4A32-9AFC-A35F60F5D7BD}" name="Number" dataDxfId="70"/>
    <tableColumn id="3" xr3:uid="{1EEC0929-5296-46D4-AE4E-139017835316}" name="Narrative" dataDxfId="69"/>
  </tableColumns>
  <tableStyleInfo name="TableStyleMedium7"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9DCBE76E-AE0C-476A-9666-D82536A306AB}" name="Table14612" displayName="Table14612" ref="A21:C39" totalsRowShown="0" tableBorderDxfId="68">
  <tableColumns count="3">
    <tableColumn id="1" xr3:uid="{8C291341-96DB-4700-9CD5-787381056CBE}" name="Parkwood Suites Indicators" dataDxfId="67"/>
    <tableColumn id="2" xr3:uid="{6C9CDE48-A761-4BF2-B3FE-F211B6797B6A}" name="Number" dataDxfId="66"/>
    <tableColumn id="3" xr3:uid="{AD3F278B-16B8-48A0-BA1E-6645A94BB072}" name="Narrative"/>
  </tableColumns>
  <tableStyleInfo name="TableStyleMedium3"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3942D217-9C56-479D-A643-7A7D08ED0072}" name="Table159" displayName="Table159" ref="A2:C19" totalsRowShown="0" headerRowDxfId="65" tableBorderDxfId="64">
  <tableColumns count="3">
    <tableColumn id="1" xr3:uid="{52F2F74C-5573-4D0A-B1E0-1EC9B9AEA4AA}" name="Long Term Care Indicators" dataDxfId="63"/>
    <tableColumn id="2" xr3:uid="{EEA63A49-5272-4C4F-B680-D60CB4868DFB}" name="Number" dataDxfId="62"/>
    <tableColumn id="3" xr3:uid="{D3239B7B-E5D5-4704-BF5B-A13DE782F748}" name="Narrative" dataDxfId="61"/>
  </tableColumns>
  <tableStyleInfo name="TableStyleMedium7"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11C54186-3621-4256-A8E2-245AF5F88758}" name="Table14610" displayName="Table14610" ref="A21:C39" totalsRowShown="0" tableBorderDxfId="60">
  <tableColumns count="3">
    <tableColumn id="1" xr3:uid="{EEA5B504-D218-461F-9980-0104BDAE7DF0}" name="Parkwood Suites Indicators" dataDxfId="59"/>
    <tableColumn id="2" xr3:uid="{058DE2C1-465D-4D09-85CA-E222DD4BDA3E}" name="Number" dataDxfId="58"/>
    <tableColumn id="3" xr3:uid="{6741DE40-E9DF-47C0-8F30-D9FF7AE87276}" name="Narrative"/>
  </tableColumns>
  <tableStyleInfo name="TableStyleMedium3"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CE90FBE7-FCC9-407D-A312-B4B6C58BEBA1}" name="Table157" displayName="Table157" ref="A2:C19" totalsRowShown="0" headerRowDxfId="57" headerRowBorderDxfId="56" tableBorderDxfId="55" totalsRowBorderDxfId="54">
  <tableColumns count="3">
    <tableColumn id="1" xr3:uid="{8A23F655-45CE-47B3-9436-36A1206900CD}" name="Long Term Care Indicators" dataDxfId="53"/>
    <tableColumn id="2" xr3:uid="{45A77510-0CDA-43D2-AB73-0D0C10573322}" name="Number" dataDxfId="52"/>
    <tableColumn id="3" xr3:uid="{52CFE416-C722-4542-8475-9D6E30B006CC}" name="Narrative" dataDxfId="51"/>
  </tableColumns>
  <tableStyleInfo name="TableStyleMedium7"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D7D3E58F-4BD3-415B-BDFB-F72EC69F1DC5}" name="Table1468" displayName="Table1468" ref="A21:C39" totalsRowShown="0" tableBorderDxfId="50">
  <tableColumns count="3">
    <tableColumn id="1" xr3:uid="{9BF9F315-52E7-4859-BC27-29136FF045FD}" name="Parkwood Suites Indicators" dataDxfId="49"/>
    <tableColumn id="2" xr3:uid="{406609BD-D003-4955-8834-626D925F856B}" name="Number" dataDxfId="48"/>
    <tableColumn id="3" xr3:uid="{C7645823-0B93-42A7-8309-8F31345E07DE}" name="Narrative"/>
  </tableColumns>
  <tableStyleInfo name="TableStyleMedium3"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330C5E0B-4BEC-4AF4-9EB6-8FDEB74C8C3C}" name="Table1" displayName="Table1" ref="A2:C19" totalsRowShown="0" headerRowDxfId="47" tableBorderDxfId="46">
  <tableColumns count="3">
    <tableColumn id="1" xr3:uid="{0E61812A-B51F-45B7-9F38-2671F839061F}" name="Long Term Care Indicators" dataDxfId="45"/>
    <tableColumn id="2" xr3:uid="{98BBC0AA-4D3C-4129-B0FA-849478791E0C}" name="Number" dataDxfId="44"/>
    <tableColumn id="3" xr3:uid="{B946B0C5-98CE-4587-BF95-F90EE737EC18}" name="Narrative" dataDxfId="43"/>
  </tableColumns>
  <tableStyleInfo name="TableStyleMedium7"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BFBF6FA1-A54C-44FF-BA48-12629FBBEB75}" name="Table1462830" displayName="Table1462830" ref="A17:N31" totalsRowShown="0" headerRowDxfId="163" headerRowBorderDxfId="162">
  <tableColumns count="14">
    <tableColumn id="1" xr3:uid="{D6EDE780-A04E-41DE-98E8-98C25CE42E97}" name="Parkwood Suites Indicators" dataDxfId="161"/>
    <tableColumn id="2" xr3:uid="{10AA91C8-9C49-4E80-8564-17361EF5F83E}" name="2019_x000a_April" dataDxfId="160"/>
    <tableColumn id="3" xr3:uid="{847049E1-3EF3-483D-A8D4-2141B859B098}" name="2019_x000a_May" dataDxfId="159"/>
    <tableColumn id="4" xr3:uid="{836575A4-9F69-4B0F-AF29-C6A8381F4ABB}" name="Column2" dataDxfId="158"/>
    <tableColumn id="5" xr3:uid="{3A000916-81F0-4DBE-939F-342824E4435F}" name="Column3" dataDxfId="157"/>
    <tableColumn id="6" xr3:uid="{F0ED5F87-E0D8-4CCE-A467-B9E58180FD44}" name="Column4" dataDxfId="156"/>
    <tableColumn id="7" xr3:uid="{A84A90F9-C50C-473A-B98A-3FB9BF7D30F2}" name="Column5" dataDxfId="155"/>
    <tableColumn id="8" xr3:uid="{FE08875A-4588-4D10-AFF5-EB67A1A3B46C}" name="Column6" dataDxfId="154"/>
    <tableColumn id="9" xr3:uid="{356935E8-7922-4758-A885-C554D1558240}" name="Column7" dataDxfId="153"/>
    <tableColumn id="10" xr3:uid="{70DED73F-05E3-4448-BAAC-C959BF707835}" name="Column8" dataDxfId="152"/>
    <tableColumn id="11" xr3:uid="{6AB193BD-F1D1-436F-AA34-E8CA4F04E4AA}" name="Column9" dataDxfId="151"/>
    <tableColumn id="12" xr3:uid="{B5CEB2B3-55BB-46F0-AA1C-04F7230D7258}" name="Column10" dataDxfId="150"/>
    <tableColumn id="13" xr3:uid="{A532935E-6E54-4CDC-938E-9B999DF136C8}" name="Column11" dataDxfId="149"/>
    <tableColumn id="14" xr3:uid="{FE34A5D1-D464-4FBC-B4F3-9E6DB380EC12}" name="Column12" dataDxfId="148"/>
  </tableColumns>
  <tableStyleInfo name="TableStyleMedium7"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8861880A-B5DF-4F89-B848-463E5C9AF84C}" name="Table14" displayName="Table14" ref="A21:C39" totalsRowShown="0" tableBorderDxfId="42">
  <tableColumns count="3">
    <tableColumn id="1" xr3:uid="{928A77A7-09E3-4C76-97C3-FE3242247F25}" name="Parkwood Suites Indicators" dataDxfId="41"/>
    <tableColumn id="2" xr3:uid="{001F0654-73AB-4279-A182-B65FF9DC1F82}" name="Number" dataDxfId="40"/>
    <tableColumn id="3" xr3:uid="{EFA833AF-376E-4C61-852B-D188447C634A}" name="Narrative"/>
  </tableColumns>
  <tableStyleInfo name="TableStyleMedium3"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85C5BEFC-499E-4C22-9503-A3B2A161BC50}" name="Table15" displayName="Table15" ref="A2:C19" totalsRowShown="0" headerRowDxfId="39" headerRowBorderDxfId="38" tableBorderDxfId="37" totalsRowBorderDxfId="36">
  <tableColumns count="3">
    <tableColumn id="1" xr3:uid="{4228CD00-A5A0-4719-B2D6-65D8071A676C}" name="Long Term Care Indicators" dataDxfId="35"/>
    <tableColumn id="2" xr3:uid="{F71691EA-1801-46C5-AF36-80A107D688F8}" name="Number" dataDxfId="34"/>
    <tableColumn id="3" xr3:uid="{84BD9452-1677-49DA-A96F-7C26FEA36F7F}" name="Narrative" dataDxfId="33"/>
  </tableColumns>
  <tableStyleInfo name="TableStyleMedium7"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49D59E4-B14A-47FF-B32C-1CE8AB461E62}" name="Table146" displayName="Table146" ref="A21:C39" totalsRowShown="0" tableBorderDxfId="32">
  <tableColumns count="3">
    <tableColumn id="1" xr3:uid="{1C87DE99-1721-4909-A3F0-E853E80543C0}" name="Parkwood Suites Indicators" dataDxfId="31"/>
    <tableColumn id="2" xr3:uid="{50A457DE-C678-42D6-89E1-697DD17E8304}" name="Number" dataDxfId="30"/>
    <tableColumn id="3" xr3:uid="{228AE46E-F1D8-4294-BC12-938D8853CB05}" name="Narrative"/>
  </tableColumns>
  <tableStyleInfo name="TableStyleMedium3"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232ABE5-05A0-465B-8D1D-AA8EEB936A77}" name="Table125" displayName="Table125" ref="A2:C19" totalsRowShown="0" headerRowDxfId="29" tableBorderDxfId="28">
  <tableColumns count="3">
    <tableColumn id="1" xr3:uid="{3546430A-F843-4797-B655-8F99B97AEAE9}" name="Long Term Care Indicators" dataDxfId="27"/>
    <tableColumn id="2" xr3:uid="{AF3DC883-8EAD-49A8-ABB4-3C6090C298DA}" name="Number" dataDxfId="26"/>
    <tableColumn id="3" xr3:uid="{04CF0283-364C-42B4-AB8A-C8063592E79A}" name="Narrative" dataDxfId="25"/>
  </tableColumns>
  <tableStyleInfo name="TableStyleMedium7"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451B84A2-691F-45F8-9B54-B6F46418AB7B}" name="Table1426" displayName="Table1426" ref="A21:C39" totalsRowShown="0" tableBorderDxfId="24">
  <tableColumns count="3">
    <tableColumn id="1" xr3:uid="{03D0FBD0-8730-4887-BF50-5582A3020B6D}" name="Parkwood Suites Indicators"/>
    <tableColumn id="2" xr3:uid="{081A6819-E514-4874-BB6E-A16EB8DAD906}" name="Number" dataDxfId="23"/>
    <tableColumn id="3" xr3:uid="{577CA76E-EC85-49EF-A00D-D844BBA20157}" name="Narrative"/>
  </tableColumns>
  <tableStyleInfo name="TableStyleMedium3"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379FD7F3-8068-4527-9A2B-072CBD57C477}" name="Table123" displayName="Table123" ref="A2:C19" totalsRowShown="0" headerRowDxfId="22" tableBorderDxfId="21">
  <tableColumns count="3">
    <tableColumn id="1" xr3:uid="{2DCB5CCB-F83C-47EB-9E22-226A12C9FD89}" name="Long Term Care Indicators" dataDxfId="20"/>
    <tableColumn id="2" xr3:uid="{87229C2A-8C10-4840-8545-5096CC228F0C}" name="Number" dataDxfId="19"/>
    <tableColumn id="3" xr3:uid="{7640CAC3-ECA6-4994-9DC6-727159CAF6CE}" name="April, 2019 Narrative" dataDxfId="18"/>
  </tableColumns>
  <tableStyleInfo name="TableStyleMedium7"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8F637AB9-4448-4179-9CB2-245B2D8A85CF}" name="Table1424" displayName="Table1424" ref="A21:C39" totalsRowShown="0" headerRowDxfId="17" tableBorderDxfId="16">
  <tableColumns count="3">
    <tableColumn id="1" xr3:uid="{73170E69-E421-4C7F-B746-664D708BE622}" name="Parkwood Suites Indicators" dataDxfId="15"/>
    <tableColumn id="2" xr3:uid="{6C100E68-CCD0-49C9-A18E-14223A5024C3}" name="April_x000a_Number" dataDxfId="14"/>
    <tableColumn id="3" xr3:uid="{6FEBA74A-F288-4005-BF4F-44BD3BE84219}" name="April, 2019 Narrative" dataDxfId="13"/>
  </tableColumns>
  <tableStyleInfo name="TableStyleMedium3"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CA4D259F-7BC9-4D17-9DA1-B74972E4CF75}" name="Table1521" displayName="Table1521" ref="A2:C19" totalsRowShown="0" headerRowDxfId="12" dataDxfId="11" tableBorderDxfId="10">
  <tableColumns count="3">
    <tableColumn id="1" xr3:uid="{92676989-3AA1-4975-9418-9B8928287820}" name="Long Term Care Indicators" dataDxfId="9"/>
    <tableColumn id="2" xr3:uid="{132B2CE3-495C-4625-9555-FFC9F4259211}" name="Number" dataDxfId="8"/>
    <tableColumn id="3" xr3:uid="{3D015FE9-C793-431B-8A6A-715EE7987070}" name="May 2019  Narrative" dataDxfId="7"/>
  </tableColumns>
  <tableStyleInfo name="TableStyleMedium7"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FD697A51-F4C0-4356-ADE3-F6CA289F56FA}" name="Table14622" displayName="Table14622" ref="A21:C39" totalsRowShown="0" headerRowDxfId="6" dataDxfId="5" tableBorderDxfId="4">
  <tableColumns count="3">
    <tableColumn id="1" xr3:uid="{CD4A8DE9-0BE2-472F-B458-5A5538D60622}" name="Parkwood Suites Indicators" dataDxfId="3"/>
    <tableColumn id="2" xr3:uid="{C14650FD-02B6-4AC6-96DD-73F5CC238E2D}" name="May_x000a_Number" dataDxfId="2"/>
    <tableColumn id="3" xr3:uid="{CD2DE305-24FC-46D7-A97C-68D3730B66C3}" name="May 2019 Narrative" dataDxfId="1"/>
  </tableColumns>
  <tableStyleInfo name="TableStyleMedium7"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10F82921-B7AC-42CD-AA7F-C97E63FDA9E9}" name="Table2" displayName="Table2" ref="A1:A10" totalsRowShown="0" headerRowDxfId="0">
  <autoFilter ref="A1:A10" xr:uid="{20FA8B12-2F0E-40AC-BE66-7D98A5601622}"/>
  <tableColumns count="1">
    <tableColumn id="1" xr3:uid="{2EA302FE-7548-481D-A3CF-4DFF29A37225}" name="Instructions"/>
  </tableColumns>
  <tableStyleInfo name="TableStyleMedium14"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FB67C4F6-9ECA-4171-A8EC-C0711630491A}" name="Table1527" displayName="Table1527" ref="A2:O15" totalsRowShown="0" headerRowDxfId="147" headerRowBorderDxfId="146" tableBorderDxfId="145" totalsRowBorderDxfId="144">
  <tableColumns count="15">
    <tableColumn id="1" xr3:uid="{1BA35FDD-5FCB-4852-95C2-A7973706D90B}" name="Long Term Care Indicators" dataDxfId="143"/>
    <tableColumn id="5" xr3:uid="{DA398667-5FD3-4076-BFEE-B634A37F9D26}" name="June_x000a_2018" dataDxfId="142">
      <calculatedColumnFormula>Table1519[[#This Row],[Number]]</calculatedColumnFormula>
    </tableColumn>
    <tableColumn id="6" xr3:uid="{7B78DDB3-432B-426A-985C-5F9F51524AB2}" name="July_x000a_2018" dataDxfId="141">
      <calculatedColumnFormula>Table1517[[#This Row],[Number]]</calculatedColumnFormula>
    </tableColumn>
    <tableColumn id="7" xr3:uid="{0770CD20-C200-49F6-9C3D-364FBDAB4327}" name="Aug._x000a_2018" dataDxfId="140">
      <calculatedColumnFormula>Table1515[[#This Row],[Number]]</calculatedColumnFormula>
    </tableColumn>
    <tableColumn id="8" xr3:uid="{6361A66B-905F-4AE5-8AD8-3775F2ED6538}" name="Sept._x000a_2018" dataDxfId="139">
      <calculatedColumnFormula>Table1513[[#This Row],[Number]]</calculatedColumnFormula>
    </tableColumn>
    <tableColumn id="9" xr3:uid="{5C21DAAB-2066-4A26-A2EC-950CAFFB46ED}" name="Oct._x000a_2018" dataDxfId="138">
      <calculatedColumnFormula>Table1511[[#This Row],[Number]]</calculatedColumnFormula>
    </tableColumn>
    <tableColumn id="10" xr3:uid="{F85FE4C5-E932-4DD4-A567-81C07B56EF9D}" name="Nov._x000a_2018" dataDxfId="137">
      <calculatedColumnFormula>Table159[[#This Row],[Number]]</calculatedColumnFormula>
    </tableColumn>
    <tableColumn id="11" xr3:uid="{25309180-DB49-4ADB-9A6C-ABD9EF6CDB8B}" name="Dec._x000a_2018" dataDxfId="136">
      <calculatedColumnFormula>Table157[[#This Row],[Number]]</calculatedColumnFormula>
    </tableColumn>
    <tableColumn id="12" xr3:uid="{10F5D83B-9458-4586-A02D-119EB9049364}" name="Jan._x000a_2019" dataDxfId="135">
      <calculatedColumnFormula>Table1[[#This Row],[Number]]</calculatedColumnFormula>
    </tableColumn>
    <tableColumn id="13" xr3:uid="{C9366CC4-A8AA-4C30-8EF8-1166D864AE40}" name="Feb._x000a_2019" dataDxfId="134"/>
    <tableColumn id="2" xr3:uid="{AEF04273-E21F-46C1-A6C7-89C467D84BED}" name="March_x000a_2019" dataDxfId="133">
      <calculatedColumnFormula>Table125[[#This Row],[Number]]</calculatedColumnFormula>
    </tableColumn>
    <tableColumn id="14" xr3:uid="{F8C74543-D86E-4363-8EF4-A4A2358F516B}" name="April_x000a_2019" dataDxfId="132">
      <calculatedColumnFormula>Table123[[#This Row],[Number]]</calculatedColumnFormula>
    </tableColumn>
    <tableColumn id="17" xr3:uid="{61CB13BA-41D5-408A-9E1D-71FDF35AD63D}" name="May_x000a_2019" dataDxfId="131">
      <calculatedColumnFormula>Table1521[[#This Row],[Number]]</calculatedColumnFormula>
    </tableColumn>
    <tableColumn id="3" xr3:uid="{0522BFAF-0B68-4BCE-999B-F3A1F2EAF493}" name="12 _x000a_Month Sum" dataDxfId="130"/>
    <tableColumn id="4" xr3:uid="{21506171-03BD-49EF-BCCD-340E1F8AB892}" name="12_x000a_ Month Average" dataDxfId="129">
      <calculatedColumnFormula>AVERAGE(Table1527[[#This Row],[June
2018]:[May
2019]])</calculatedColumnFormula>
    </tableColumn>
  </tableColumns>
  <tableStyleInfo name="TableStyleMedium7"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110CEA99-E6F0-4AC5-8839-E027B340BDCB}" name="Table14628" displayName="Table14628" ref="A17:O31" totalsRowShown="0" headerRowBorderDxfId="128" tableBorderDxfId="127" totalsRowBorderDxfId="126">
  <tableColumns count="15">
    <tableColumn id="1" xr3:uid="{2C5AA0AC-3F33-4632-A4FB-0BE46E59FF8E}" name="Parkwood Suites Indicators" dataDxfId="125"/>
    <tableColumn id="5" xr3:uid="{05F16E57-22B0-4F50-8F50-E287B2ECF7B4}" name="June_x000a_2018" dataDxfId="124">
      <calculatedColumnFormula>June!B22</calculatedColumnFormula>
    </tableColumn>
    <tableColumn id="6" xr3:uid="{E6A5C5B5-FE5A-4696-8158-DB076AA58E81}" name="Jul._x000a_2018" dataDxfId="123">
      <calculatedColumnFormula>July!B22</calculatedColumnFormula>
    </tableColumn>
    <tableColumn id="7" xr3:uid="{79441A68-5C2E-456A-B6D6-C2446C53A0A5}" name="Aug._x000a_2018" dataDxfId="122">
      <calculatedColumnFormula>August!B22</calculatedColumnFormula>
    </tableColumn>
    <tableColumn id="8" xr3:uid="{EFABC8DD-D38E-4509-927C-45DE591BF054}" name="Sept_x000a_2018" dataDxfId="121">
      <calculatedColumnFormula>September!B22</calculatedColumnFormula>
    </tableColumn>
    <tableColumn id="9" xr3:uid="{359056E4-CB92-46EA-AEEE-BBFCE02679E1}" name="Oct._x000a_2018" dataDxfId="120">
      <calculatedColumnFormula>October!B22</calculatedColumnFormula>
    </tableColumn>
    <tableColumn id="10" xr3:uid="{E22BDE76-7559-4AEF-A7E8-47A418C53083}" name="Nov. _x000a_2018" dataDxfId="119">
      <calculatedColumnFormula>November!B22</calculatedColumnFormula>
    </tableColumn>
    <tableColumn id="11" xr3:uid="{641606BE-8B29-4578-89A9-723E11EE5501}" name="Dec._x000a_2018" dataDxfId="118">
      <calculatedColumnFormula>December!B22</calculatedColumnFormula>
    </tableColumn>
    <tableColumn id="12" xr3:uid="{6F8F0228-AFAF-47A7-8324-5E26F77126BC}" name="Jan._x000a_2019" dataDxfId="117">
      <calculatedColumnFormula>January!B22</calculatedColumnFormula>
    </tableColumn>
    <tableColumn id="13" xr3:uid="{20C9CC50-F5B7-42DC-9A02-31A9E226D9DD}" name="Feb._x000a_2019" dataDxfId="116">
      <calculatedColumnFormula>February!B22</calculatedColumnFormula>
    </tableColumn>
    <tableColumn id="2" xr3:uid="{C269938D-7D02-4B01-9B49-4CE5B3825B91}" name="Mar._x000a_2019" dataDxfId="115">
      <calculatedColumnFormula>March!B22</calculatedColumnFormula>
    </tableColumn>
    <tableColumn id="14" xr3:uid="{AC5410D7-04D0-41FF-87CF-3EDED5494313}" name="Apr._x000a_2019" dataDxfId="114">
      <calculatedColumnFormula>April!B22</calculatedColumnFormula>
    </tableColumn>
    <tableColumn id="15" xr3:uid="{2C588945-14B4-46D8-ADC0-953C64B9AD7F}" name="May_x000a_2019" dataDxfId="113">
      <calculatedColumnFormula>May!B22</calculatedColumnFormula>
    </tableColumn>
    <tableColumn id="3" xr3:uid="{D217AB29-2F07-4131-8F08-B0346135EC8C}" name="12 _x000a_Month Sum" dataDxfId="112">
      <calculatedColumnFormula>SUM(Table14628[[#This Row],[June
2018]:[May
2019]])</calculatedColumnFormula>
    </tableColumn>
    <tableColumn id="4" xr3:uid="{A22CA7A4-4793-4F03-B605-EAF119054503}" name="12_x000a_ Month Average" dataDxfId="111">
      <calculatedColumnFormula>AVERAGE(Table14628[[#This Row],[June
2018]:[May
2019]])</calculatedColumnFormula>
    </tableColumn>
  </tableColumns>
  <tableStyleInfo name="TableStyleMedium7"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F9B158F6-595F-4EEE-BB15-CFD883A06B0D}" name="Table1519" displayName="Table1519" ref="A2:C19" totalsRowShown="0" headerRowDxfId="110" tableBorderDxfId="109">
  <tableColumns count="3">
    <tableColumn id="1" xr3:uid="{96DE7B96-02EE-422C-8161-464C0CB94F2D}" name="Long Term Care Indicators" dataDxfId="108"/>
    <tableColumn id="2" xr3:uid="{E2CD4E70-F4F4-4B5D-A88F-7140A8AF6FD8}" name="Number" dataDxfId="107"/>
    <tableColumn id="3" xr3:uid="{3C43AB22-89EA-4612-86B6-AA92248D971D}" name="Narrative" dataDxfId="106"/>
  </tableColumns>
  <tableStyleInfo name="TableStyleMedium7"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1AE5D3CC-6BE3-4D68-B9B2-B3B5377E2955}" name="Table14620" displayName="Table14620" ref="A21:C39" totalsRowShown="0" tableBorderDxfId="105">
  <tableColumns count="3">
    <tableColumn id="1" xr3:uid="{BD13524E-E692-4D43-A24A-5E07DD3B5982}" name="Parkwood Suites Indicators" dataDxfId="104"/>
    <tableColumn id="2" xr3:uid="{634C8274-AB51-4B09-9042-C9E25A3681CD}" name="Number" dataDxfId="103"/>
    <tableColumn id="3" xr3:uid="{980D4911-732B-4271-8D4F-C14631D46CB6}" name="Narrative"/>
  </tableColumns>
  <tableStyleInfo name="TableStyleMedium3"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F5713BFF-0AEF-4BEB-807B-4F3712D38023}" name="Table1517" displayName="Table1517" ref="A2:C19" totalsRowShown="0" headerRowDxfId="102" headerRowBorderDxfId="101" tableBorderDxfId="100" totalsRowBorderDxfId="99">
  <tableColumns count="3">
    <tableColumn id="1" xr3:uid="{E8F63E88-EB95-4821-8850-871C63A169EA}" name="Long Term Care Indicators" dataDxfId="98"/>
    <tableColumn id="2" xr3:uid="{73AC485F-EAF6-4C39-9FB8-8638108CFC1B}" name="Number" dataDxfId="97"/>
    <tableColumn id="3" xr3:uid="{B67CFC81-9EDD-4C7E-A7C8-E9CA469D307B}" name="Narrative" dataDxfId="96"/>
  </tableColumns>
  <tableStyleInfo name="TableStyleMedium7"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7E586AEB-E678-4987-ADF9-0FBED417660A}" name="Table14618" displayName="Table14618" ref="A21:C39" totalsRowShown="0" tableBorderDxfId="95">
  <tableColumns count="3">
    <tableColumn id="1" xr3:uid="{53EE3CB3-D79A-4C80-BE8E-81BCA43625EB}" name="Parkwood Suites Indicators" dataDxfId="94"/>
    <tableColumn id="2" xr3:uid="{9982F5C2-0908-4520-84B7-E83BF7FF29C2}" name="Number" dataDxfId="93"/>
    <tableColumn id="3" xr3:uid="{3D0941B7-42BF-4221-8707-77B616D72647}" name="Narrative"/>
  </tableColumns>
  <tableStyleInfo name="TableStyleMedium3"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B087B47B-6D01-49D1-9121-09FE99C5C22A}" name="Table1515" displayName="Table1515" ref="A2:C19" totalsRowShown="0" headerRowDxfId="92" tableBorderDxfId="91">
  <tableColumns count="3">
    <tableColumn id="1" xr3:uid="{1D500255-E057-4BC5-ADB3-50F111CCDCA6}" name="Long Term Care Indicators" dataDxfId="90"/>
    <tableColumn id="2" xr3:uid="{3DDB1F6E-8FEB-499D-9D5F-7DFE5A3602E1}" name="Number" dataDxfId="89"/>
    <tableColumn id="3" xr3:uid="{6E36F377-1E91-4733-8127-4DFAA5EEFD2A}" name="Narrative" dataDxfId="88"/>
  </tableColumns>
  <tableStyleInfo name="TableStyleMedium7"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table" Target="../tables/table20.xml"/><Relationship Id="rId2" Type="http://schemas.openxmlformats.org/officeDocument/2006/relationships/table" Target="../tables/table1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table" Target="../tables/table22.xml"/><Relationship Id="rId2" Type="http://schemas.openxmlformats.org/officeDocument/2006/relationships/table" Target="../tables/table2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table" Target="../tables/table24.xml"/><Relationship Id="rId2" Type="http://schemas.openxmlformats.org/officeDocument/2006/relationships/table" Target="../tables/table23.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table" Target="../tables/table26.xml"/><Relationship Id="rId2" Type="http://schemas.openxmlformats.org/officeDocument/2006/relationships/table" Target="../tables/table25.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table" Target="../tables/table28.xml"/><Relationship Id="rId2" Type="http://schemas.openxmlformats.org/officeDocument/2006/relationships/table" Target="../tables/table27.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table" Target="../tables/table29.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table" Target="../tables/table3.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table" Target="../tables/table5.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table" Target="../tables/table7.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10.xml"/><Relationship Id="rId2" Type="http://schemas.openxmlformats.org/officeDocument/2006/relationships/table" Target="../tables/table9.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12.xml"/><Relationship Id="rId2" Type="http://schemas.openxmlformats.org/officeDocument/2006/relationships/table" Target="../tables/table1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14.xml"/><Relationship Id="rId2" Type="http://schemas.openxmlformats.org/officeDocument/2006/relationships/table" Target="../tables/table1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table" Target="../tables/table16.xml"/><Relationship Id="rId2" Type="http://schemas.openxmlformats.org/officeDocument/2006/relationships/table" Target="../tables/table1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table" Target="../tables/table18.xml"/><Relationship Id="rId2" Type="http://schemas.openxmlformats.org/officeDocument/2006/relationships/table" Target="../tables/table1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120D03-CCE9-42B2-BB22-22F88E72C3EB}">
  <sheetPr>
    <tabColor theme="9" tint="-0.249977111117893"/>
    <pageSetUpPr fitToPage="1"/>
  </sheetPr>
  <dimension ref="A1:Q31"/>
  <sheetViews>
    <sheetView tabSelected="1" workbookViewId="0">
      <selection activeCell="C9" sqref="C9"/>
    </sheetView>
  </sheetViews>
  <sheetFormatPr defaultRowHeight="15" x14ac:dyDescent="0.25"/>
  <cols>
    <col min="1" max="1" width="32.42578125" customWidth="1"/>
    <col min="2" max="2" width="10.42578125" style="7" customWidth="1"/>
    <col min="3" max="3" width="9.42578125" style="7" customWidth="1"/>
    <col min="14" max="14" width="9.85546875" customWidth="1"/>
    <col min="15" max="15" width="13.5703125" customWidth="1"/>
    <col min="16" max="16" width="13.7109375" customWidth="1"/>
  </cols>
  <sheetData>
    <row r="1" spans="1:17" s="16" customFormat="1" ht="21.75" customHeight="1" x14ac:dyDescent="0.3">
      <c r="A1" s="18" t="s">
        <v>39</v>
      </c>
      <c r="B1" s="131" t="s">
        <v>40</v>
      </c>
      <c r="C1" s="131"/>
      <c r="D1" s="18"/>
      <c r="E1" s="18"/>
      <c r="F1" s="18"/>
      <c r="G1" s="18"/>
      <c r="H1" s="18"/>
      <c r="I1" s="18"/>
      <c r="J1" s="18"/>
      <c r="K1" s="18"/>
      <c r="L1" s="18"/>
      <c r="M1" s="18"/>
      <c r="N1" s="18"/>
    </row>
    <row r="2" spans="1:17" ht="30.75" x14ac:dyDescent="0.3">
      <c r="A2" s="1" t="s">
        <v>2</v>
      </c>
      <c r="B2" s="102" t="s">
        <v>180</v>
      </c>
      <c r="C2" s="102" t="s">
        <v>179</v>
      </c>
      <c r="D2" s="31" t="s">
        <v>27</v>
      </c>
      <c r="E2" s="31" t="s">
        <v>28</v>
      </c>
      <c r="F2" s="31" t="s">
        <v>29</v>
      </c>
      <c r="G2" s="31" t="s">
        <v>30</v>
      </c>
      <c r="H2" s="31" t="s">
        <v>31</v>
      </c>
      <c r="I2" s="31" t="s">
        <v>32</v>
      </c>
      <c r="J2" s="31" t="s">
        <v>33</v>
      </c>
      <c r="K2" s="31" t="s">
        <v>34</v>
      </c>
      <c r="L2" s="31" t="s">
        <v>35</v>
      </c>
      <c r="M2" s="31" t="s">
        <v>36</v>
      </c>
      <c r="N2" s="31" t="s">
        <v>37</v>
      </c>
      <c r="Q2" s="4"/>
    </row>
    <row r="3" spans="1:17" x14ac:dyDescent="0.25">
      <c r="A3" s="90" t="s">
        <v>0</v>
      </c>
      <c r="B3" s="132">
        <v>98.083333333333329</v>
      </c>
      <c r="C3" s="132">
        <v>98.166666666666671</v>
      </c>
      <c r="D3" s="38"/>
      <c r="E3" s="38"/>
      <c r="F3" s="38"/>
      <c r="G3" s="38"/>
      <c r="H3" s="38"/>
      <c r="I3" s="38"/>
      <c r="J3" s="38"/>
      <c r="K3" s="38"/>
      <c r="L3" s="38"/>
      <c r="M3" s="38"/>
      <c r="N3" s="38"/>
      <c r="P3" s="140"/>
    </row>
    <row r="4" spans="1:17" x14ac:dyDescent="0.25">
      <c r="A4" s="2" t="s">
        <v>4</v>
      </c>
      <c r="B4" s="132">
        <v>3.6666666666666665</v>
      </c>
      <c r="C4" s="132">
        <v>3.4166666666666665</v>
      </c>
      <c r="D4" s="38"/>
      <c r="E4" s="38"/>
      <c r="F4" s="38"/>
      <c r="G4" s="38"/>
      <c r="H4" s="38"/>
      <c r="I4" s="38"/>
      <c r="J4" s="38"/>
      <c r="K4" s="38"/>
      <c r="L4" s="38"/>
      <c r="M4" s="38"/>
      <c r="N4" s="38"/>
      <c r="P4" s="140"/>
    </row>
    <row r="5" spans="1:17" x14ac:dyDescent="0.25">
      <c r="A5" s="2" t="s">
        <v>5</v>
      </c>
      <c r="B5" s="132">
        <v>3.8333333333333335</v>
      </c>
      <c r="C5" s="132">
        <v>3.5833333333333335</v>
      </c>
      <c r="D5" s="38"/>
      <c r="E5" s="38"/>
      <c r="F5" s="38"/>
      <c r="G5" s="38"/>
      <c r="H5" s="38"/>
      <c r="I5" s="38"/>
      <c r="J5" s="38"/>
      <c r="K5" s="38"/>
      <c r="L5" s="38"/>
      <c r="M5" s="38"/>
      <c r="N5" s="38"/>
      <c r="P5" s="140"/>
    </row>
    <row r="6" spans="1:17" x14ac:dyDescent="0.25">
      <c r="A6" s="2" t="s">
        <v>6</v>
      </c>
      <c r="B6" s="132">
        <v>0.66666666666666663</v>
      </c>
      <c r="C6" s="132">
        <v>0.66666666666666663</v>
      </c>
      <c r="D6" s="38"/>
      <c r="E6" s="38"/>
      <c r="F6" s="38"/>
      <c r="G6" s="38"/>
      <c r="H6" s="38"/>
      <c r="I6" s="38"/>
      <c r="J6" s="38"/>
      <c r="K6" s="38"/>
      <c r="L6" s="38"/>
      <c r="M6" s="38"/>
      <c r="N6" s="38"/>
      <c r="P6" s="140"/>
    </row>
    <row r="7" spans="1:17" x14ac:dyDescent="0.25">
      <c r="A7" s="2" t="s">
        <v>7</v>
      </c>
      <c r="B7" s="132">
        <v>1.3333333333333333</v>
      </c>
      <c r="C7" s="132">
        <v>1.25</v>
      </c>
      <c r="D7" s="38"/>
      <c r="E7" s="38"/>
      <c r="F7" s="38"/>
      <c r="G7" s="38"/>
      <c r="H7" s="38"/>
      <c r="I7" s="38"/>
      <c r="J7" s="38"/>
      <c r="K7" s="38"/>
      <c r="L7" s="38"/>
      <c r="M7" s="38"/>
      <c r="N7" s="38"/>
      <c r="P7" s="140"/>
    </row>
    <row r="8" spans="1:17" x14ac:dyDescent="0.25">
      <c r="A8" s="2" t="s">
        <v>8</v>
      </c>
      <c r="B8" s="132">
        <v>2.6666666666666665</v>
      </c>
      <c r="C8" s="132">
        <v>2.6666666666666665</v>
      </c>
      <c r="D8" s="38"/>
      <c r="E8" s="38"/>
      <c r="F8" s="38"/>
      <c r="G8" s="38"/>
      <c r="H8" s="38"/>
      <c r="I8" s="38"/>
      <c r="J8" s="38"/>
      <c r="K8" s="38"/>
      <c r="L8" s="38"/>
      <c r="M8" s="38"/>
      <c r="N8" s="38"/>
      <c r="P8" s="140"/>
    </row>
    <row r="9" spans="1:17" x14ac:dyDescent="0.25">
      <c r="A9" s="2" t="s">
        <v>9</v>
      </c>
      <c r="B9" s="132">
        <v>0.41666666666666669</v>
      </c>
      <c r="C9" s="132">
        <v>0.41666666666666669</v>
      </c>
      <c r="D9" s="38"/>
      <c r="E9" s="38"/>
      <c r="F9" s="38"/>
      <c r="G9" s="38"/>
      <c r="H9" s="38"/>
      <c r="I9" s="38"/>
      <c r="J9" s="38"/>
      <c r="K9" s="38"/>
      <c r="L9" s="38"/>
      <c r="M9" s="38"/>
      <c r="N9" s="38"/>
      <c r="P9" s="140"/>
    </row>
    <row r="10" spans="1:17" x14ac:dyDescent="0.25">
      <c r="A10" s="2" t="s">
        <v>10</v>
      </c>
      <c r="B10" s="132">
        <v>0.75</v>
      </c>
      <c r="C10" s="132">
        <v>0.66666666666666663</v>
      </c>
      <c r="D10" s="38"/>
      <c r="E10" s="38"/>
      <c r="F10" s="38"/>
      <c r="G10" s="38"/>
      <c r="H10" s="38"/>
      <c r="I10" s="38"/>
      <c r="J10" s="38"/>
      <c r="K10" s="38"/>
      <c r="L10" s="38"/>
      <c r="M10" s="38"/>
      <c r="N10" s="38"/>
      <c r="P10" s="140"/>
    </row>
    <row r="11" spans="1:17" x14ac:dyDescent="0.25">
      <c r="A11" s="2" t="s">
        <v>11</v>
      </c>
      <c r="B11" s="132">
        <v>0.33333333333333331</v>
      </c>
      <c r="C11" s="132">
        <v>8.3333333333333329E-2</v>
      </c>
      <c r="D11" s="38"/>
      <c r="E11" s="38"/>
      <c r="F11" s="38"/>
      <c r="G11" s="38"/>
      <c r="H11" s="38"/>
      <c r="I11" s="38"/>
      <c r="J11" s="38"/>
      <c r="K11" s="38"/>
      <c r="L11" s="38"/>
      <c r="M11" s="38"/>
      <c r="N11" s="38"/>
      <c r="P11" s="140"/>
    </row>
    <row r="12" spans="1:17" x14ac:dyDescent="0.25">
      <c r="A12" s="2" t="s">
        <v>12</v>
      </c>
      <c r="B12" s="132">
        <v>0</v>
      </c>
      <c r="C12" s="132">
        <v>0</v>
      </c>
      <c r="D12" s="38"/>
      <c r="E12" s="38"/>
      <c r="F12" s="38"/>
      <c r="G12" s="38"/>
      <c r="H12" s="38"/>
      <c r="I12" s="38"/>
      <c r="J12" s="38"/>
      <c r="K12" s="38"/>
      <c r="L12" s="38"/>
      <c r="M12" s="38"/>
      <c r="N12" s="38"/>
      <c r="P12" s="140"/>
    </row>
    <row r="13" spans="1:17" x14ac:dyDescent="0.25">
      <c r="A13" s="2" t="s">
        <v>13</v>
      </c>
      <c r="B13" s="132">
        <v>0.25</v>
      </c>
      <c r="C13" s="132">
        <v>0.41666666666666669</v>
      </c>
      <c r="D13" s="38"/>
      <c r="E13" s="38"/>
      <c r="F13" s="38"/>
      <c r="G13" s="38"/>
      <c r="H13" s="38"/>
      <c r="I13" s="38"/>
      <c r="J13" s="38"/>
      <c r="K13" s="38"/>
      <c r="L13" s="38"/>
      <c r="M13" s="38"/>
      <c r="N13" s="38"/>
      <c r="P13" s="140"/>
    </row>
    <row r="14" spans="1:17" x14ac:dyDescent="0.25">
      <c r="A14" s="2" t="s">
        <v>14</v>
      </c>
      <c r="B14" s="132">
        <v>3</v>
      </c>
      <c r="C14" s="132">
        <v>2.8333333333333335</v>
      </c>
      <c r="D14" s="38"/>
      <c r="E14" s="38"/>
      <c r="F14" s="38"/>
      <c r="G14" s="38"/>
      <c r="H14" s="38"/>
      <c r="I14" s="38"/>
      <c r="J14" s="38"/>
      <c r="K14" s="38"/>
      <c r="L14" s="38"/>
      <c r="M14" s="38"/>
      <c r="N14" s="38"/>
      <c r="P14" s="140"/>
    </row>
    <row r="15" spans="1:17" x14ac:dyDescent="0.25">
      <c r="A15" s="2" t="s">
        <v>15</v>
      </c>
      <c r="B15" s="132">
        <v>1.8333333333333333</v>
      </c>
      <c r="C15" s="132">
        <v>1.6666666666666667</v>
      </c>
      <c r="D15" s="38"/>
      <c r="E15" s="38"/>
      <c r="F15" s="38"/>
      <c r="G15" s="38"/>
      <c r="H15" s="38"/>
      <c r="I15" s="38"/>
      <c r="J15" s="38"/>
      <c r="K15" s="38"/>
      <c r="L15" s="38"/>
      <c r="M15" s="38"/>
      <c r="N15" s="38"/>
      <c r="P15" s="140"/>
    </row>
    <row r="16" spans="1:17" x14ac:dyDescent="0.25">
      <c r="A16" s="20"/>
      <c r="B16" s="22"/>
      <c r="C16" s="22"/>
      <c r="D16" s="21"/>
      <c r="E16" s="21"/>
      <c r="F16" s="21"/>
      <c r="G16" s="21"/>
      <c r="H16" s="21"/>
      <c r="I16" s="21"/>
      <c r="J16" s="21"/>
      <c r="K16" s="21"/>
      <c r="L16" s="21"/>
      <c r="M16" s="21"/>
      <c r="N16" s="21"/>
    </row>
    <row r="17" spans="1:14" ht="30.75" x14ac:dyDescent="0.3">
      <c r="A17" s="85" t="s">
        <v>20</v>
      </c>
      <c r="B17" s="133" t="s">
        <v>180</v>
      </c>
      <c r="C17" s="134" t="s">
        <v>179</v>
      </c>
      <c r="D17" s="42" t="s">
        <v>28</v>
      </c>
      <c r="E17" s="42" t="s">
        <v>29</v>
      </c>
      <c r="F17" s="42" t="s">
        <v>30</v>
      </c>
      <c r="G17" s="42" t="s">
        <v>31</v>
      </c>
      <c r="H17" s="42" t="s">
        <v>32</v>
      </c>
      <c r="I17" s="42" t="s">
        <v>33</v>
      </c>
      <c r="J17" s="42" t="s">
        <v>34</v>
      </c>
      <c r="K17" s="42" t="s">
        <v>35</v>
      </c>
      <c r="L17" s="42" t="s">
        <v>36</v>
      </c>
      <c r="M17" s="42" t="s">
        <v>37</v>
      </c>
      <c r="N17" s="42" t="s">
        <v>38</v>
      </c>
    </row>
    <row r="18" spans="1:14" x14ac:dyDescent="0.25">
      <c r="A18" s="109" t="s">
        <v>43</v>
      </c>
      <c r="B18" s="135">
        <v>3.3333333333333335</v>
      </c>
      <c r="C18" s="135">
        <v>3.1666666666666665</v>
      </c>
      <c r="D18" s="110"/>
      <c r="E18" s="110"/>
      <c r="F18" s="110"/>
      <c r="G18" s="110"/>
      <c r="H18" s="110"/>
      <c r="I18" s="110"/>
      <c r="J18" s="110"/>
      <c r="K18" s="110"/>
      <c r="L18" s="110"/>
      <c r="M18" s="110"/>
      <c r="N18" s="110"/>
    </row>
    <row r="19" spans="1:14" x14ac:dyDescent="0.25">
      <c r="A19" s="111" t="s">
        <v>42</v>
      </c>
      <c r="B19" s="132">
        <v>0</v>
      </c>
      <c r="C19" s="132">
        <v>0</v>
      </c>
      <c r="D19" s="38"/>
      <c r="E19" s="38"/>
      <c r="F19" s="38"/>
      <c r="G19" s="38"/>
      <c r="H19" s="38"/>
      <c r="I19" s="38"/>
      <c r="J19" s="38"/>
      <c r="K19" s="38"/>
      <c r="L19" s="38"/>
      <c r="M19" s="38"/>
      <c r="N19" s="38"/>
    </row>
    <row r="20" spans="1:14" x14ac:dyDescent="0.25">
      <c r="A20" s="33" t="s">
        <v>4</v>
      </c>
      <c r="B20" s="132">
        <v>2.5833333333333335</v>
      </c>
      <c r="C20" s="132">
        <v>2.5</v>
      </c>
      <c r="D20" s="38"/>
      <c r="E20" s="38"/>
      <c r="F20" s="38"/>
      <c r="G20" s="38"/>
      <c r="H20" s="38"/>
      <c r="I20" s="38"/>
      <c r="J20" s="38"/>
      <c r="K20" s="38"/>
      <c r="L20" s="38"/>
      <c r="M20" s="38"/>
      <c r="N20" s="38"/>
    </row>
    <row r="21" spans="1:14" x14ac:dyDescent="0.25">
      <c r="A21" s="33" t="s">
        <v>5</v>
      </c>
      <c r="B21" s="132">
        <v>2.5</v>
      </c>
      <c r="C21" s="132">
        <v>2.5</v>
      </c>
      <c r="D21" s="38"/>
      <c r="E21" s="38"/>
      <c r="F21" s="38"/>
      <c r="G21" s="38"/>
      <c r="H21" s="38"/>
      <c r="I21" s="38"/>
      <c r="J21" s="38"/>
      <c r="K21" s="38"/>
      <c r="L21" s="38"/>
      <c r="M21" s="38"/>
      <c r="N21" s="38"/>
    </row>
    <row r="22" spans="1:14" x14ac:dyDescent="0.25">
      <c r="A22" s="33" t="s">
        <v>6</v>
      </c>
      <c r="B22" s="132">
        <v>0</v>
      </c>
      <c r="C22" s="132">
        <v>0</v>
      </c>
      <c r="D22" s="38"/>
      <c r="E22" s="38"/>
      <c r="F22" s="38"/>
      <c r="G22" s="38"/>
      <c r="H22" s="38"/>
      <c r="I22" s="38"/>
      <c r="J22" s="38"/>
      <c r="K22" s="38"/>
      <c r="L22" s="38"/>
      <c r="M22" s="38"/>
      <c r="N22" s="38"/>
    </row>
    <row r="23" spans="1:14" x14ac:dyDescent="0.25">
      <c r="A23" s="33" t="s">
        <v>7</v>
      </c>
      <c r="B23" s="132">
        <v>0.5</v>
      </c>
      <c r="C23" s="132">
        <v>0.41666666666666669</v>
      </c>
      <c r="D23" s="38"/>
      <c r="E23" s="38"/>
      <c r="F23" s="38"/>
      <c r="G23" s="38"/>
      <c r="H23" s="38"/>
      <c r="I23" s="38"/>
      <c r="J23" s="38"/>
      <c r="K23" s="38"/>
      <c r="L23" s="38"/>
      <c r="M23" s="38"/>
      <c r="N23" s="38"/>
    </row>
    <row r="24" spans="1:14" x14ac:dyDescent="0.25">
      <c r="A24" s="33" t="s">
        <v>8</v>
      </c>
      <c r="B24" s="132">
        <v>3.1666666666666665</v>
      </c>
      <c r="C24" s="132">
        <v>3.1666666666666665</v>
      </c>
      <c r="D24" s="38"/>
      <c r="E24" s="38"/>
      <c r="F24" s="38"/>
      <c r="G24" s="38"/>
      <c r="H24" s="38"/>
      <c r="I24" s="38"/>
      <c r="J24" s="38"/>
      <c r="K24" s="38"/>
      <c r="L24" s="38"/>
      <c r="M24" s="38"/>
      <c r="N24" s="38"/>
    </row>
    <row r="25" spans="1:14" x14ac:dyDescent="0.25">
      <c r="A25" s="33" t="s">
        <v>9</v>
      </c>
      <c r="B25" s="132">
        <v>0.16666666666666666</v>
      </c>
      <c r="C25" s="132">
        <v>0.16666666666666666</v>
      </c>
      <c r="D25" s="38"/>
      <c r="E25" s="38"/>
      <c r="F25" s="38"/>
      <c r="G25" s="38"/>
      <c r="H25" s="38"/>
      <c r="I25" s="38"/>
      <c r="J25" s="38"/>
      <c r="K25" s="38"/>
      <c r="L25" s="38"/>
      <c r="M25" s="38"/>
      <c r="N25" s="38"/>
    </row>
    <row r="26" spans="1:14" x14ac:dyDescent="0.25">
      <c r="A26" s="33" t="s">
        <v>10</v>
      </c>
      <c r="B26" s="132">
        <v>0.16666666666666666</v>
      </c>
      <c r="C26" s="132">
        <v>0.16666666666666666</v>
      </c>
      <c r="D26" s="38"/>
      <c r="E26" s="38"/>
      <c r="F26" s="38"/>
      <c r="G26" s="38"/>
      <c r="H26" s="38"/>
      <c r="I26" s="38"/>
      <c r="J26" s="38"/>
      <c r="K26" s="38"/>
      <c r="L26" s="38"/>
      <c r="M26" s="38"/>
      <c r="N26" s="38"/>
    </row>
    <row r="27" spans="1:14" x14ac:dyDescent="0.25">
      <c r="A27" s="33" t="s">
        <v>11</v>
      </c>
      <c r="B27" s="132">
        <v>0</v>
      </c>
      <c r="C27" s="132">
        <v>0</v>
      </c>
      <c r="D27" s="38"/>
      <c r="E27" s="38"/>
      <c r="F27" s="38"/>
      <c r="G27" s="38"/>
      <c r="H27" s="38"/>
      <c r="I27" s="38"/>
      <c r="J27" s="38"/>
      <c r="K27" s="38"/>
      <c r="L27" s="38"/>
      <c r="M27" s="38"/>
      <c r="N27" s="38"/>
    </row>
    <row r="28" spans="1:14" x14ac:dyDescent="0.25">
      <c r="A28" s="33" t="s">
        <v>12</v>
      </c>
      <c r="B28" s="132">
        <v>0</v>
      </c>
      <c r="C28" s="132">
        <v>0</v>
      </c>
      <c r="D28" s="38"/>
      <c r="E28" s="38"/>
      <c r="F28" s="38"/>
      <c r="G28" s="38"/>
      <c r="H28" s="38"/>
      <c r="I28" s="38"/>
      <c r="J28" s="38"/>
      <c r="K28" s="38"/>
      <c r="L28" s="38"/>
      <c r="M28" s="38"/>
      <c r="N28" s="38"/>
    </row>
    <row r="29" spans="1:14" x14ac:dyDescent="0.25">
      <c r="A29" s="33" t="s">
        <v>13</v>
      </c>
      <c r="B29" s="132">
        <v>0</v>
      </c>
      <c r="C29" s="132">
        <v>0</v>
      </c>
      <c r="D29" s="38"/>
      <c r="E29" s="38"/>
      <c r="F29" s="38"/>
      <c r="G29" s="38"/>
      <c r="H29" s="38"/>
      <c r="I29" s="38"/>
      <c r="J29" s="38"/>
      <c r="K29" s="38"/>
      <c r="L29" s="38"/>
      <c r="M29" s="38"/>
      <c r="N29" s="38"/>
    </row>
    <row r="30" spans="1:14" x14ac:dyDescent="0.25">
      <c r="A30" s="33" t="s">
        <v>14</v>
      </c>
      <c r="B30" s="132">
        <v>1.4166666666666667</v>
      </c>
      <c r="C30" s="132">
        <v>1.25</v>
      </c>
      <c r="D30" s="38"/>
      <c r="E30" s="38"/>
      <c r="F30" s="38"/>
      <c r="G30" s="38"/>
      <c r="H30" s="38"/>
      <c r="I30" s="38"/>
      <c r="J30" s="38"/>
      <c r="K30" s="38"/>
      <c r="L30" s="38"/>
      <c r="M30" s="38"/>
      <c r="N30" s="38"/>
    </row>
    <row r="31" spans="1:14" x14ac:dyDescent="0.25">
      <c r="A31" s="112" t="s">
        <v>15</v>
      </c>
      <c r="B31" s="136">
        <v>1.0833333333333333</v>
      </c>
      <c r="C31" s="136">
        <v>0.83333333333333337</v>
      </c>
      <c r="D31" s="113"/>
      <c r="E31" s="113"/>
      <c r="F31" s="113"/>
      <c r="G31" s="113"/>
      <c r="H31" s="113"/>
      <c r="I31" s="113"/>
      <c r="J31" s="113"/>
      <c r="K31" s="113"/>
      <c r="L31" s="113"/>
      <c r="M31" s="113"/>
      <c r="N31" s="113"/>
    </row>
  </sheetData>
  <printOptions horizontalCentered="1" verticalCentered="1"/>
  <pageMargins left="0.7" right="0.7" top="0.75" bottom="0.75" header="0.3" footer="0.3"/>
  <pageSetup paperSize="9" scale="86" orientation="landscape" r:id="rId1"/>
  <headerFooter>
    <oddHeader>&amp;L&amp;10Rolling Data Archive&amp;C&amp;10Page: &amp;P of &amp;N&amp;R&amp;10fn:&amp;F</oddHeader>
  </headerFooter>
  <tableParts count="2">
    <tablePart r:id="rId2"/>
    <tablePart r:id="rId3"/>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8C34DF-3B4A-468B-8A91-459F23CB11EE}">
  <sheetPr>
    <pageSetUpPr fitToPage="1"/>
  </sheetPr>
  <dimension ref="A1:C39"/>
  <sheetViews>
    <sheetView workbookViewId="0">
      <selection activeCell="E32" sqref="E32"/>
    </sheetView>
  </sheetViews>
  <sheetFormatPr defaultRowHeight="15" x14ac:dyDescent="0.25"/>
  <cols>
    <col min="1" max="1" width="32.42578125" customWidth="1"/>
    <col min="2" max="2" width="10.42578125" style="7" customWidth="1"/>
    <col min="3" max="3" width="120.7109375" customWidth="1"/>
  </cols>
  <sheetData>
    <row r="1" spans="1:3" ht="15.75" x14ac:dyDescent="0.25">
      <c r="A1" s="28" t="s">
        <v>41</v>
      </c>
      <c r="B1" s="26" t="s">
        <v>139</v>
      </c>
      <c r="C1" s="29">
        <v>2018</v>
      </c>
    </row>
    <row r="2" spans="1:3" ht="18.75" x14ac:dyDescent="0.3">
      <c r="A2" s="79" t="s">
        <v>2</v>
      </c>
      <c r="B2" s="6" t="s">
        <v>3</v>
      </c>
      <c r="C2" s="78" t="s">
        <v>1</v>
      </c>
    </row>
    <row r="3" spans="1:3" x14ac:dyDescent="0.25">
      <c r="A3" s="80" t="s">
        <v>0</v>
      </c>
      <c r="B3" s="6">
        <v>97</v>
      </c>
      <c r="C3" s="78"/>
    </row>
    <row r="4" spans="1:3" x14ac:dyDescent="0.25">
      <c r="A4" s="81" t="s">
        <v>4</v>
      </c>
      <c r="B4" s="6">
        <v>4</v>
      </c>
      <c r="C4" s="78"/>
    </row>
    <row r="5" spans="1:3" x14ac:dyDescent="0.25">
      <c r="A5" s="81" t="s">
        <v>5</v>
      </c>
      <c r="B5" s="6">
        <v>6</v>
      </c>
      <c r="C5" s="78"/>
    </row>
    <row r="6" spans="1:3" x14ac:dyDescent="0.25">
      <c r="A6" s="81" t="s">
        <v>6</v>
      </c>
      <c r="B6" s="6">
        <v>0</v>
      </c>
      <c r="C6" s="78"/>
    </row>
    <row r="7" spans="1:3" x14ac:dyDescent="0.25">
      <c r="A7" s="81" t="s">
        <v>7</v>
      </c>
      <c r="B7" s="6">
        <v>3</v>
      </c>
      <c r="C7" s="78"/>
    </row>
    <row r="8" spans="1:3" x14ac:dyDescent="0.25">
      <c r="A8" s="81" t="s">
        <v>8</v>
      </c>
      <c r="B8" s="6">
        <v>3</v>
      </c>
      <c r="C8" s="78"/>
    </row>
    <row r="9" spans="1:3" x14ac:dyDescent="0.25">
      <c r="A9" s="81" t="s">
        <v>9</v>
      </c>
      <c r="B9" s="6">
        <v>1</v>
      </c>
      <c r="C9" s="78"/>
    </row>
    <row r="10" spans="1:3" x14ac:dyDescent="0.25">
      <c r="A10" s="81" t="s">
        <v>10</v>
      </c>
      <c r="B10" s="6">
        <v>1</v>
      </c>
      <c r="C10" s="78"/>
    </row>
    <row r="11" spans="1:3" x14ac:dyDescent="0.25">
      <c r="A11" s="81" t="s">
        <v>11</v>
      </c>
      <c r="B11" s="6">
        <v>0</v>
      </c>
      <c r="C11" s="78"/>
    </row>
    <row r="12" spans="1:3" x14ac:dyDescent="0.25">
      <c r="A12" s="81" t="s">
        <v>12</v>
      </c>
      <c r="B12" s="6">
        <v>0</v>
      </c>
      <c r="C12" s="78"/>
    </row>
    <row r="13" spans="1:3" x14ac:dyDescent="0.25">
      <c r="A13" s="81" t="s">
        <v>13</v>
      </c>
      <c r="B13" s="6">
        <v>1</v>
      </c>
      <c r="C13" s="78"/>
    </row>
    <row r="14" spans="1:3" x14ac:dyDescent="0.25">
      <c r="A14" s="81" t="s">
        <v>14</v>
      </c>
      <c r="B14" s="6">
        <v>2</v>
      </c>
      <c r="C14" s="78"/>
    </row>
    <row r="15" spans="1:3" x14ac:dyDescent="0.25">
      <c r="A15" s="81" t="s">
        <v>15</v>
      </c>
      <c r="B15" s="6">
        <v>4</v>
      </c>
      <c r="C15" s="78"/>
    </row>
    <row r="16" spans="1:3" x14ac:dyDescent="0.25">
      <c r="A16" s="82" t="s">
        <v>16</v>
      </c>
      <c r="B16" s="6"/>
      <c r="C16" s="78"/>
    </row>
    <row r="17" spans="1:3" x14ac:dyDescent="0.25">
      <c r="A17" s="83" t="s">
        <v>17</v>
      </c>
      <c r="B17" s="6"/>
      <c r="C17" s="78"/>
    </row>
    <row r="18" spans="1:3" x14ac:dyDescent="0.25">
      <c r="A18" s="83" t="s">
        <v>18</v>
      </c>
      <c r="B18" s="6"/>
      <c r="C18" s="78"/>
    </row>
    <row r="19" spans="1:3" x14ac:dyDescent="0.25">
      <c r="A19" s="83" t="s">
        <v>19</v>
      </c>
      <c r="B19" s="6"/>
      <c r="C19" s="78"/>
    </row>
    <row r="20" spans="1:3" x14ac:dyDescent="0.25">
      <c r="A20" s="21"/>
      <c r="B20" s="22"/>
      <c r="C20" s="21"/>
    </row>
    <row r="21" spans="1:3" ht="18.75" x14ac:dyDescent="0.3">
      <c r="A21" s="1" t="s">
        <v>20</v>
      </c>
      <c r="B21" s="27" t="s">
        <v>3</v>
      </c>
      <c r="C21" s="19" t="s">
        <v>1</v>
      </c>
    </row>
    <row r="22" spans="1:3" x14ac:dyDescent="0.25">
      <c r="A22" s="9" t="s">
        <v>43</v>
      </c>
      <c r="B22" s="27">
        <v>5</v>
      </c>
      <c r="C22" s="19"/>
    </row>
    <row r="23" spans="1:3" x14ac:dyDescent="0.25">
      <c r="A23" s="9" t="s">
        <v>42</v>
      </c>
      <c r="B23" s="27">
        <v>0</v>
      </c>
      <c r="C23" s="19"/>
    </row>
    <row r="24" spans="1:3" x14ac:dyDescent="0.25">
      <c r="A24" s="2" t="s">
        <v>4</v>
      </c>
      <c r="B24" s="27">
        <v>6</v>
      </c>
      <c r="C24" s="19"/>
    </row>
    <row r="25" spans="1:3" x14ac:dyDescent="0.25">
      <c r="A25" s="2" t="s">
        <v>5</v>
      </c>
      <c r="B25" s="27">
        <v>4</v>
      </c>
      <c r="C25" s="19"/>
    </row>
    <row r="26" spans="1:3" x14ac:dyDescent="0.25">
      <c r="A26" s="2" t="s">
        <v>6</v>
      </c>
      <c r="B26" s="27">
        <v>0</v>
      </c>
      <c r="C26" s="19"/>
    </row>
    <row r="27" spans="1:3" x14ac:dyDescent="0.25">
      <c r="A27" s="2" t="s">
        <v>7</v>
      </c>
      <c r="B27" s="27">
        <v>1</v>
      </c>
      <c r="C27" s="19"/>
    </row>
    <row r="28" spans="1:3" x14ac:dyDescent="0.25">
      <c r="A28" s="2" t="s">
        <v>8</v>
      </c>
      <c r="B28" s="27">
        <v>5</v>
      </c>
      <c r="C28" s="19"/>
    </row>
    <row r="29" spans="1:3" x14ac:dyDescent="0.25">
      <c r="A29" s="2" t="s">
        <v>9</v>
      </c>
      <c r="B29" s="27">
        <v>0</v>
      </c>
      <c r="C29" s="19"/>
    </row>
    <row r="30" spans="1:3" x14ac:dyDescent="0.25">
      <c r="A30" s="2" t="s">
        <v>10</v>
      </c>
      <c r="B30" s="27">
        <v>0</v>
      </c>
      <c r="C30" s="19"/>
    </row>
    <row r="31" spans="1:3" x14ac:dyDescent="0.25">
      <c r="A31" s="2" t="s">
        <v>11</v>
      </c>
      <c r="B31" s="27">
        <v>0</v>
      </c>
      <c r="C31" s="19"/>
    </row>
    <row r="32" spans="1:3" x14ac:dyDescent="0.25">
      <c r="A32" s="2" t="s">
        <v>12</v>
      </c>
      <c r="B32" s="27">
        <v>0</v>
      </c>
      <c r="C32" s="19"/>
    </row>
    <row r="33" spans="1:3" x14ac:dyDescent="0.25">
      <c r="A33" s="2" t="s">
        <v>13</v>
      </c>
      <c r="B33" s="27">
        <v>0</v>
      </c>
      <c r="C33" s="19"/>
    </row>
    <row r="34" spans="1:3" x14ac:dyDescent="0.25">
      <c r="A34" s="2" t="s">
        <v>14</v>
      </c>
      <c r="B34" s="27">
        <v>1</v>
      </c>
      <c r="C34" s="19"/>
    </row>
    <row r="35" spans="1:3" x14ac:dyDescent="0.25">
      <c r="A35" s="2" t="s">
        <v>15</v>
      </c>
      <c r="B35" s="27">
        <v>1</v>
      </c>
      <c r="C35" s="19"/>
    </row>
    <row r="36" spans="1:3" x14ac:dyDescent="0.25">
      <c r="A36" s="2"/>
      <c r="B36" s="27"/>
      <c r="C36" s="19"/>
    </row>
    <row r="37" spans="1:3" x14ac:dyDescent="0.25">
      <c r="A37" s="3" t="s">
        <v>17</v>
      </c>
      <c r="B37" s="27"/>
      <c r="C37" s="19"/>
    </row>
    <row r="38" spans="1:3" x14ac:dyDescent="0.25">
      <c r="A38" s="3" t="s">
        <v>18</v>
      </c>
      <c r="B38" s="27"/>
      <c r="C38" s="19"/>
    </row>
    <row r="39" spans="1:3" x14ac:dyDescent="0.25">
      <c r="A39" s="3" t="s">
        <v>19</v>
      </c>
      <c r="B39" s="27"/>
      <c r="C39" s="19"/>
    </row>
  </sheetData>
  <pageMargins left="0.7" right="0.7" top="0.75" bottom="0.75" header="0.3" footer="0.3"/>
  <pageSetup paperSize="9" scale="80" fitToHeight="0" orientation="landscape" r:id="rId1"/>
  <tableParts count="2">
    <tablePart r:id="rId2"/>
    <tablePart r:id="rId3"/>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0EA3C9-90DE-4DFD-AC0A-CB92A4FDEDB2}">
  <sheetPr>
    <pageSetUpPr fitToPage="1"/>
  </sheetPr>
  <dimension ref="A1:C39"/>
  <sheetViews>
    <sheetView topLeftCell="A10" workbookViewId="0">
      <selection activeCell="E31" sqref="E31"/>
    </sheetView>
  </sheetViews>
  <sheetFormatPr defaultRowHeight="15" x14ac:dyDescent="0.25"/>
  <cols>
    <col min="1" max="1" width="32.42578125" customWidth="1"/>
    <col min="2" max="2" width="10.42578125" style="7" customWidth="1"/>
    <col min="3" max="3" width="120.7109375" customWidth="1"/>
  </cols>
  <sheetData>
    <row r="1" spans="1:3" ht="15.75" x14ac:dyDescent="0.25">
      <c r="A1" s="61" t="s">
        <v>41</v>
      </c>
      <c r="B1" s="62" t="s">
        <v>140</v>
      </c>
      <c r="C1" s="63">
        <v>2018</v>
      </c>
    </row>
    <row r="2" spans="1:3" ht="18.75" x14ac:dyDescent="0.3">
      <c r="A2" s="85" t="s">
        <v>2</v>
      </c>
      <c r="B2" s="64" t="s">
        <v>3</v>
      </c>
      <c r="C2" s="42" t="s">
        <v>1</v>
      </c>
    </row>
    <row r="3" spans="1:3" x14ac:dyDescent="0.25">
      <c r="A3" s="86" t="s">
        <v>0</v>
      </c>
      <c r="B3" s="84">
        <v>97</v>
      </c>
      <c r="C3" s="42"/>
    </row>
    <row r="4" spans="1:3" x14ac:dyDescent="0.25">
      <c r="A4" s="87" t="s">
        <v>4</v>
      </c>
      <c r="B4" s="84">
        <v>4</v>
      </c>
      <c r="C4" s="42"/>
    </row>
    <row r="5" spans="1:3" x14ac:dyDescent="0.25">
      <c r="A5" s="87" t="s">
        <v>5</v>
      </c>
      <c r="B5" s="84">
        <v>2</v>
      </c>
      <c r="C5" s="42"/>
    </row>
    <row r="6" spans="1:3" x14ac:dyDescent="0.25">
      <c r="A6" s="87" t="s">
        <v>6</v>
      </c>
      <c r="B6" s="84">
        <v>2</v>
      </c>
      <c r="C6" s="42"/>
    </row>
    <row r="7" spans="1:3" x14ac:dyDescent="0.25">
      <c r="A7" s="87" t="s">
        <v>7</v>
      </c>
      <c r="B7" s="84">
        <v>0</v>
      </c>
      <c r="C7" s="42"/>
    </row>
    <row r="8" spans="1:3" x14ac:dyDescent="0.25">
      <c r="A8" s="87" t="s">
        <v>8</v>
      </c>
      <c r="B8" s="84">
        <v>3</v>
      </c>
      <c r="C8" s="42"/>
    </row>
    <row r="9" spans="1:3" x14ac:dyDescent="0.25">
      <c r="A9" s="87" t="s">
        <v>9</v>
      </c>
      <c r="B9" s="84">
        <v>0</v>
      </c>
      <c r="C9" s="42"/>
    </row>
    <row r="10" spans="1:3" x14ac:dyDescent="0.25">
      <c r="A10" s="87" t="s">
        <v>10</v>
      </c>
      <c r="B10" s="84">
        <v>2</v>
      </c>
      <c r="C10" s="42"/>
    </row>
    <row r="11" spans="1:3" x14ac:dyDescent="0.25">
      <c r="A11" s="87" t="s">
        <v>11</v>
      </c>
      <c r="B11" s="84">
        <v>1</v>
      </c>
      <c r="C11" s="42"/>
    </row>
    <row r="12" spans="1:3" x14ac:dyDescent="0.25">
      <c r="A12" s="87" t="s">
        <v>12</v>
      </c>
      <c r="B12" s="84">
        <v>0</v>
      </c>
      <c r="C12" s="42"/>
    </row>
    <row r="13" spans="1:3" x14ac:dyDescent="0.25">
      <c r="A13" s="87" t="s">
        <v>13</v>
      </c>
      <c r="B13" s="84">
        <v>0</v>
      </c>
      <c r="C13" s="42"/>
    </row>
    <row r="14" spans="1:3" x14ac:dyDescent="0.25">
      <c r="A14" s="87" t="s">
        <v>14</v>
      </c>
      <c r="B14" s="84">
        <v>3</v>
      </c>
      <c r="C14" s="42"/>
    </row>
    <row r="15" spans="1:3" x14ac:dyDescent="0.25">
      <c r="A15" s="87" t="s">
        <v>15</v>
      </c>
      <c r="B15" s="84">
        <v>2</v>
      </c>
      <c r="C15" s="42"/>
    </row>
    <row r="16" spans="1:3" x14ac:dyDescent="0.25">
      <c r="A16" s="88" t="s">
        <v>16</v>
      </c>
      <c r="B16" s="64"/>
      <c r="C16" s="42"/>
    </row>
    <row r="17" spans="1:3" x14ac:dyDescent="0.25">
      <c r="A17" s="89" t="s">
        <v>17</v>
      </c>
      <c r="B17" s="64"/>
      <c r="C17" s="42"/>
    </row>
    <row r="18" spans="1:3" x14ac:dyDescent="0.25">
      <c r="A18" s="89" t="s">
        <v>18</v>
      </c>
      <c r="B18" s="64"/>
      <c r="C18" s="42"/>
    </row>
    <row r="19" spans="1:3" x14ac:dyDescent="0.25">
      <c r="A19" s="89" t="s">
        <v>19</v>
      </c>
      <c r="B19" s="64"/>
      <c r="C19" s="42"/>
    </row>
    <row r="20" spans="1:3" x14ac:dyDescent="0.25">
      <c r="A20" s="21"/>
      <c r="B20" s="22"/>
      <c r="C20" s="21"/>
    </row>
    <row r="21" spans="1:3" ht="18.75" x14ac:dyDescent="0.3">
      <c r="A21" s="1" t="s">
        <v>20</v>
      </c>
      <c r="B21" s="27" t="s">
        <v>3</v>
      </c>
      <c r="C21" s="19" t="s">
        <v>1</v>
      </c>
    </row>
    <row r="22" spans="1:3" x14ac:dyDescent="0.25">
      <c r="A22" s="9" t="s">
        <v>43</v>
      </c>
      <c r="B22" s="27">
        <v>4</v>
      </c>
      <c r="C22" s="19"/>
    </row>
    <row r="23" spans="1:3" x14ac:dyDescent="0.25">
      <c r="A23" s="9" t="s">
        <v>42</v>
      </c>
      <c r="B23" s="27">
        <v>0</v>
      </c>
      <c r="C23" s="19"/>
    </row>
    <row r="24" spans="1:3" x14ac:dyDescent="0.25">
      <c r="A24" s="2" t="s">
        <v>4</v>
      </c>
      <c r="B24" s="27">
        <v>2</v>
      </c>
      <c r="C24" s="19"/>
    </row>
    <row r="25" spans="1:3" x14ac:dyDescent="0.25">
      <c r="A25" s="2" t="s">
        <v>5</v>
      </c>
      <c r="B25" s="27">
        <v>4</v>
      </c>
      <c r="C25" s="19"/>
    </row>
    <row r="26" spans="1:3" x14ac:dyDescent="0.25">
      <c r="A26" s="2" t="s">
        <v>6</v>
      </c>
      <c r="B26" s="27">
        <v>0</v>
      </c>
      <c r="C26" s="19"/>
    </row>
    <row r="27" spans="1:3" x14ac:dyDescent="0.25">
      <c r="A27" s="2" t="s">
        <v>7</v>
      </c>
      <c r="B27" s="27">
        <v>0</v>
      </c>
      <c r="C27" s="19"/>
    </row>
    <row r="28" spans="1:3" x14ac:dyDescent="0.25">
      <c r="A28" s="2" t="s">
        <v>8</v>
      </c>
      <c r="B28" s="27">
        <v>3</v>
      </c>
      <c r="C28" s="19"/>
    </row>
    <row r="29" spans="1:3" x14ac:dyDescent="0.25">
      <c r="A29" s="2" t="s">
        <v>9</v>
      </c>
      <c r="B29" s="27">
        <v>1</v>
      </c>
      <c r="C29" s="19"/>
    </row>
    <row r="30" spans="1:3" x14ac:dyDescent="0.25">
      <c r="A30" s="2" t="s">
        <v>10</v>
      </c>
      <c r="B30" s="27">
        <v>0</v>
      </c>
      <c r="C30" s="19"/>
    </row>
    <row r="31" spans="1:3" x14ac:dyDescent="0.25">
      <c r="A31" s="2" t="s">
        <v>11</v>
      </c>
      <c r="B31" s="27">
        <v>0</v>
      </c>
      <c r="C31" s="19"/>
    </row>
    <row r="32" spans="1:3" x14ac:dyDescent="0.25">
      <c r="A32" s="2" t="s">
        <v>12</v>
      </c>
      <c r="B32" s="27">
        <v>0</v>
      </c>
      <c r="C32" s="19"/>
    </row>
    <row r="33" spans="1:3" x14ac:dyDescent="0.25">
      <c r="A33" s="2" t="s">
        <v>13</v>
      </c>
      <c r="B33" s="27">
        <v>0</v>
      </c>
      <c r="C33" s="19"/>
    </row>
    <row r="34" spans="1:3" x14ac:dyDescent="0.25">
      <c r="A34" s="2" t="s">
        <v>14</v>
      </c>
      <c r="B34" s="27">
        <v>0</v>
      </c>
      <c r="C34" s="19"/>
    </row>
    <row r="35" spans="1:3" x14ac:dyDescent="0.25">
      <c r="A35" s="2" t="s">
        <v>15</v>
      </c>
      <c r="B35" s="27">
        <v>0</v>
      </c>
      <c r="C35" s="19"/>
    </row>
    <row r="36" spans="1:3" x14ac:dyDescent="0.25">
      <c r="A36" s="2"/>
      <c r="B36" s="27"/>
      <c r="C36" s="19"/>
    </row>
    <row r="37" spans="1:3" x14ac:dyDescent="0.25">
      <c r="A37" s="3" t="s">
        <v>17</v>
      </c>
      <c r="B37" s="27"/>
      <c r="C37" s="19"/>
    </row>
    <row r="38" spans="1:3" x14ac:dyDescent="0.25">
      <c r="A38" s="3" t="s">
        <v>18</v>
      </c>
      <c r="B38" s="27"/>
      <c r="C38" s="19"/>
    </row>
    <row r="39" spans="1:3" x14ac:dyDescent="0.25">
      <c r="A39" s="3" t="s">
        <v>19</v>
      </c>
      <c r="B39" s="27"/>
      <c r="C39" s="19"/>
    </row>
  </sheetData>
  <pageMargins left="0.7" right="0.7" top="0.75" bottom="0.75" header="0.3" footer="0.3"/>
  <pageSetup paperSize="9" scale="80" fitToHeight="0" orientation="landscape" r:id="rId1"/>
  <tableParts count="2">
    <tablePart r:id="rId2"/>
    <tablePart r:id="rId3"/>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836A5F-B69E-4A59-8FBD-C0239E0BBE0F}">
  <sheetPr>
    <pageSetUpPr fitToPage="1"/>
  </sheetPr>
  <dimension ref="A1:C39"/>
  <sheetViews>
    <sheetView workbookViewId="0">
      <selection activeCell="G24" sqref="G24"/>
    </sheetView>
  </sheetViews>
  <sheetFormatPr defaultRowHeight="15" x14ac:dyDescent="0.25"/>
  <cols>
    <col min="1" max="1" width="32.42578125" customWidth="1"/>
    <col min="2" max="2" width="10.42578125" style="7" customWidth="1"/>
    <col min="3" max="3" width="120.7109375" customWidth="1"/>
  </cols>
  <sheetData>
    <row r="1" spans="1:3" s="17" customFormat="1" ht="15.75" x14ac:dyDescent="0.25">
      <c r="A1" s="49" t="s">
        <v>41</v>
      </c>
      <c r="B1" s="50" t="s">
        <v>21</v>
      </c>
      <c r="C1" s="51">
        <v>2019</v>
      </c>
    </row>
    <row r="2" spans="1:3" ht="18.75" x14ac:dyDescent="0.3">
      <c r="A2" s="30" t="s">
        <v>2</v>
      </c>
      <c r="B2" s="6" t="s">
        <v>3</v>
      </c>
      <c r="C2" s="31" t="s">
        <v>1</v>
      </c>
    </row>
    <row r="3" spans="1:3" x14ac:dyDescent="0.25">
      <c r="A3" s="32" t="s">
        <v>0</v>
      </c>
      <c r="B3" s="6">
        <v>99</v>
      </c>
      <c r="C3" s="31"/>
    </row>
    <row r="4" spans="1:3" x14ac:dyDescent="0.25">
      <c r="A4" s="33" t="s">
        <v>4</v>
      </c>
      <c r="B4" s="6">
        <v>3</v>
      </c>
      <c r="C4" s="31"/>
    </row>
    <row r="5" spans="1:3" x14ac:dyDescent="0.25">
      <c r="A5" s="33" t="s">
        <v>5</v>
      </c>
      <c r="B5" s="6">
        <v>3</v>
      </c>
      <c r="C5" s="31"/>
    </row>
    <row r="6" spans="1:3" x14ac:dyDescent="0.25">
      <c r="A6" s="33" t="s">
        <v>6</v>
      </c>
      <c r="B6" s="6">
        <v>2</v>
      </c>
      <c r="C6" s="31"/>
    </row>
    <row r="7" spans="1:3" x14ac:dyDescent="0.25">
      <c r="A7" s="33" t="s">
        <v>7</v>
      </c>
      <c r="B7" s="6">
        <v>2</v>
      </c>
      <c r="C7" s="31"/>
    </row>
    <row r="8" spans="1:3" x14ac:dyDescent="0.25">
      <c r="A8" s="33" t="s">
        <v>8</v>
      </c>
      <c r="B8" s="6">
        <v>3</v>
      </c>
      <c r="C8" s="31"/>
    </row>
    <row r="9" spans="1:3" x14ac:dyDescent="0.25">
      <c r="A9" s="33" t="s">
        <v>9</v>
      </c>
      <c r="B9" s="6">
        <v>0</v>
      </c>
      <c r="C9" s="31"/>
    </row>
    <row r="10" spans="1:3" x14ac:dyDescent="0.25">
      <c r="A10" s="33" t="s">
        <v>10</v>
      </c>
      <c r="B10" s="6">
        <v>0</v>
      </c>
      <c r="C10" s="31"/>
    </row>
    <row r="11" spans="1:3" x14ac:dyDescent="0.25">
      <c r="A11" s="33" t="s">
        <v>11</v>
      </c>
      <c r="B11" s="6">
        <v>0</v>
      </c>
      <c r="C11" s="31"/>
    </row>
    <row r="12" spans="1:3" x14ac:dyDescent="0.25">
      <c r="A12" s="33" t="s">
        <v>12</v>
      </c>
      <c r="B12" s="6">
        <v>0</v>
      </c>
      <c r="C12" s="31"/>
    </row>
    <row r="13" spans="1:3" x14ac:dyDescent="0.25">
      <c r="A13" s="33" t="s">
        <v>13</v>
      </c>
      <c r="B13" s="6">
        <v>0</v>
      </c>
      <c r="C13" s="31"/>
    </row>
    <row r="14" spans="1:3" x14ac:dyDescent="0.25">
      <c r="A14" s="33" t="s">
        <v>14</v>
      </c>
      <c r="B14" s="6">
        <v>8</v>
      </c>
      <c r="C14" s="31"/>
    </row>
    <row r="15" spans="1:3" x14ac:dyDescent="0.25">
      <c r="A15" s="33" t="s">
        <v>15</v>
      </c>
      <c r="B15" s="6">
        <v>2</v>
      </c>
      <c r="C15" s="31"/>
    </row>
    <row r="16" spans="1:3" x14ac:dyDescent="0.25">
      <c r="A16" s="34" t="s">
        <v>16</v>
      </c>
      <c r="B16" s="6"/>
      <c r="C16" s="31"/>
    </row>
    <row r="17" spans="1:3" x14ac:dyDescent="0.25">
      <c r="A17" s="35" t="s">
        <v>17</v>
      </c>
      <c r="B17" s="6"/>
      <c r="C17" s="31"/>
    </row>
    <row r="18" spans="1:3" x14ac:dyDescent="0.25">
      <c r="A18" s="35" t="s">
        <v>18</v>
      </c>
      <c r="B18" s="6"/>
      <c r="C18" s="31"/>
    </row>
    <row r="19" spans="1:3" x14ac:dyDescent="0.25">
      <c r="A19" s="52" t="s">
        <v>19</v>
      </c>
      <c r="B19" s="40"/>
      <c r="C19" s="53"/>
    </row>
    <row r="20" spans="1:3" x14ac:dyDescent="0.25">
      <c r="A20" s="21"/>
      <c r="B20" s="22"/>
      <c r="C20" s="21"/>
    </row>
    <row r="21" spans="1:3" ht="18.75" x14ac:dyDescent="0.3">
      <c r="A21" s="1" t="s">
        <v>20</v>
      </c>
      <c r="B21" s="27" t="s">
        <v>3</v>
      </c>
      <c r="C21" s="19" t="s">
        <v>1</v>
      </c>
    </row>
    <row r="22" spans="1:3" x14ac:dyDescent="0.25">
      <c r="A22" s="8" t="s">
        <v>43</v>
      </c>
      <c r="B22" s="27">
        <v>1</v>
      </c>
      <c r="C22" s="19"/>
    </row>
    <row r="23" spans="1:3" x14ac:dyDescent="0.25">
      <c r="A23" s="8" t="s">
        <v>42</v>
      </c>
      <c r="B23" s="27">
        <v>0</v>
      </c>
      <c r="C23" s="19"/>
    </row>
    <row r="24" spans="1:3" x14ac:dyDescent="0.25">
      <c r="A24" s="2" t="s">
        <v>4</v>
      </c>
      <c r="B24" s="27">
        <v>5</v>
      </c>
      <c r="C24" s="19"/>
    </row>
    <row r="25" spans="1:3" x14ac:dyDescent="0.25">
      <c r="A25" s="2" t="s">
        <v>5</v>
      </c>
      <c r="B25" s="27">
        <v>1</v>
      </c>
      <c r="C25" s="19"/>
    </row>
    <row r="26" spans="1:3" x14ac:dyDescent="0.25">
      <c r="A26" s="2" t="s">
        <v>6</v>
      </c>
      <c r="B26" s="27">
        <v>0</v>
      </c>
      <c r="C26" s="19"/>
    </row>
    <row r="27" spans="1:3" x14ac:dyDescent="0.25">
      <c r="A27" s="2" t="s">
        <v>7</v>
      </c>
      <c r="B27" s="27">
        <v>0</v>
      </c>
      <c r="C27" s="19"/>
    </row>
    <row r="28" spans="1:3" x14ac:dyDescent="0.25">
      <c r="A28" s="2" t="s">
        <v>8</v>
      </c>
      <c r="B28" s="27">
        <v>3</v>
      </c>
      <c r="C28" s="19"/>
    </row>
    <row r="29" spans="1:3" x14ac:dyDescent="0.25">
      <c r="A29" s="2" t="s">
        <v>9</v>
      </c>
      <c r="B29" s="27">
        <v>0</v>
      </c>
      <c r="C29" s="19"/>
    </row>
    <row r="30" spans="1:3" x14ac:dyDescent="0.25">
      <c r="A30" s="2" t="s">
        <v>10</v>
      </c>
      <c r="B30" s="27">
        <v>0</v>
      </c>
      <c r="C30" s="19"/>
    </row>
    <row r="31" spans="1:3" x14ac:dyDescent="0.25">
      <c r="A31" s="2" t="s">
        <v>11</v>
      </c>
      <c r="B31" s="27">
        <v>0</v>
      </c>
      <c r="C31" s="19"/>
    </row>
    <row r="32" spans="1:3" x14ac:dyDescent="0.25">
      <c r="A32" s="2" t="s">
        <v>12</v>
      </c>
      <c r="B32" s="27">
        <v>0</v>
      </c>
      <c r="C32" s="19"/>
    </row>
    <row r="33" spans="1:3" x14ac:dyDescent="0.25">
      <c r="A33" s="2" t="s">
        <v>13</v>
      </c>
      <c r="B33" s="27">
        <v>0</v>
      </c>
      <c r="C33" s="19"/>
    </row>
    <row r="34" spans="1:3" x14ac:dyDescent="0.25">
      <c r="A34" s="2" t="s">
        <v>14</v>
      </c>
      <c r="B34" s="27">
        <v>1</v>
      </c>
      <c r="C34" s="19"/>
    </row>
    <row r="35" spans="1:3" x14ac:dyDescent="0.25">
      <c r="A35" s="2" t="s">
        <v>15</v>
      </c>
      <c r="B35" s="27">
        <v>0</v>
      </c>
      <c r="C35" s="19"/>
    </row>
    <row r="36" spans="1:3" x14ac:dyDescent="0.25">
      <c r="A36" s="2"/>
      <c r="B36" s="27"/>
      <c r="C36" s="19"/>
    </row>
    <row r="37" spans="1:3" x14ac:dyDescent="0.25">
      <c r="A37" s="3" t="s">
        <v>17</v>
      </c>
      <c r="B37" s="27"/>
      <c r="C37" s="19"/>
    </row>
    <row r="38" spans="1:3" x14ac:dyDescent="0.25">
      <c r="A38" s="3" t="s">
        <v>18</v>
      </c>
      <c r="B38" s="27"/>
      <c r="C38" s="19"/>
    </row>
    <row r="39" spans="1:3" x14ac:dyDescent="0.25">
      <c r="A39" s="3" t="s">
        <v>19</v>
      </c>
      <c r="B39" s="27"/>
      <c r="C39" s="19"/>
    </row>
  </sheetData>
  <pageMargins left="0.7" right="0.7" top="0.75" bottom="0.75" header="0.3" footer="0.3"/>
  <pageSetup paperSize="9" scale="80" fitToHeight="0" orientation="landscape" r:id="rId1"/>
  <tableParts count="2">
    <tablePart r:id="rId2"/>
    <tablePart r:id="rId3"/>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FED78B-5D98-44ED-A2D6-0A93D4BC8628}">
  <sheetPr>
    <pageSetUpPr fitToPage="1"/>
  </sheetPr>
  <dimension ref="A1:C39"/>
  <sheetViews>
    <sheetView workbookViewId="0">
      <selection activeCell="C13" sqref="C13"/>
    </sheetView>
  </sheetViews>
  <sheetFormatPr defaultRowHeight="15" x14ac:dyDescent="0.25"/>
  <cols>
    <col min="1" max="1" width="32.42578125" customWidth="1"/>
    <col min="2" max="2" width="10.42578125" style="7" customWidth="1"/>
    <col min="3" max="3" width="120.7109375" style="5" customWidth="1"/>
  </cols>
  <sheetData>
    <row r="1" spans="1:3" ht="26.25" customHeight="1" x14ac:dyDescent="0.3">
      <c r="A1" s="98" t="s">
        <v>41</v>
      </c>
      <c r="B1" s="50" t="s">
        <v>22</v>
      </c>
      <c r="C1" s="51">
        <v>2019</v>
      </c>
    </row>
    <row r="2" spans="1:3" ht="18.75" x14ac:dyDescent="0.3">
      <c r="A2" s="30" t="s">
        <v>2</v>
      </c>
      <c r="B2" s="6" t="s">
        <v>3</v>
      </c>
      <c r="C2" s="37" t="s">
        <v>177</v>
      </c>
    </row>
    <row r="3" spans="1:3" ht="30" x14ac:dyDescent="0.25">
      <c r="A3" s="36" t="s">
        <v>0</v>
      </c>
      <c r="B3" s="6">
        <v>96</v>
      </c>
      <c r="C3" s="37" t="s">
        <v>50</v>
      </c>
    </row>
    <row r="4" spans="1:3" x14ac:dyDescent="0.25">
      <c r="A4" s="33" t="s">
        <v>4</v>
      </c>
      <c r="B4" s="6">
        <v>4</v>
      </c>
      <c r="C4" s="37" t="s">
        <v>51</v>
      </c>
    </row>
    <row r="5" spans="1:3" x14ac:dyDescent="0.25">
      <c r="A5" s="33" t="s">
        <v>5</v>
      </c>
      <c r="B5" s="6">
        <v>4</v>
      </c>
      <c r="C5" s="37" t="s">
        <v>52</v>
      </c>
    </row>
    <row r="6" spans="1:3" x14ac:dyDescent="0.25">
      <c r="A6" s="33" t="s">
        <v>6</v>
      </c>
      <c r="B6" s="6">
        <v>0</v>
      </c>
      <c r="C6" s="37" t="s">
        <v>53</v>
      </c>
    </row>
    <row r="7" spans="1:3" x14ac:dyDescent="0.25">
      <c r="A7" s="33" t="s">
        <v>7</v>
      </c>
      <c r="B7" s="6">
        <v>0</v>
      </c>
      <c r="C7" s="37" t="s">
        <v>54</v>
      </c>
    </row>
    <row r="8" spans="1:3" x14ac:dyDescent="0.25">
      <c r="A8" s="33" t="s">
        <v>8</v>
      </c>
      <c r="B8" s="6">
        <v>3</v>
      </c>
      <c r="C8" s="37" t="s">
        <v>55</v>
      </c>
    </row>
    <row r="9" spans="1:3" x14ac:dyDescent="0.25">
      <c r="A9" s="33" t="s">
        <v>9</v>
      </c>
      <c r="B9" s="6">
        <v>0</v>
      </c>
      <c r="C9" s="37" t="s">
        <v>53</v>
      </c>
    </row>
    <row r="10" spans="1:3" x14ac:dyDescent="0.25">
      <c r="A10" s="33" t="s">
        <v>10</v>
      </c>
      <c r="B10" s="6">
        <v>0</v>
      </c>
      <c r="C10" s="37" t="s">
        <v>53</v>
      </c>
    </row>
    <row r="11" spans="1:3" x14ac:dyDescent="0.25">
      <c r="A11" s="33" t="s">
        <v>11</v>
      </c>
      <c r="B11" s="6">
        <v>0</v>
      </c>
      <c r="C11" s="37" t="s">
        <v>53</v>
      </c>
    </row>
    <row r="12" spans="1:3" x14ac:dyDescent="0.25">
      <c r="A12" s="33" t="s">
        <v>12</v>
      </c>
      <c r="B12" s="6">
        <v>0</v>
      </c>
      <c r="C12" s="37" t="s">
        <v>53</v>
      </c>
    </row>
    <row r="13" spans="1:3" ht="39.75" customHeight="1" x14ac:dyDescent="0.25">
      <c r="A13" s="33" t="s">
        <v>13</v>
      </c>
      <c r="B13" s="6">
        <v>0</v>
      </c>
      <c r="C13" s="37" t="s">
        <v>182</v>
      </c>
    </row>
    <row r="14" spans="1:3" x14ac:dyDescent="0.25">
      <c r="A14" s="33" t="s">
        <v>14</v>
      </c>
      <c r="B14" s="6">
        <v>0</v>
      </c>
      <c r="C14" s="37" t="s">
        <v>142</v>
      </c>
    </row>
    <row r="15" spans="1:3" x14ac:dyDescent="0.25">
      <c r="A15" s="33" t="s">
        <v>15</v>
      </c>
      <c r="B15" s="6">
        <v>0</v>
      </c>
      <c r="C15" s="37" t="s">
        <v>142</v>
      </c>
    </row>
    <row r="16" spans="1:3" x14ac:dyDescent="0.25">
      <c r="A16" s="34" t="s">
        <v>16</v>
      </c>
      <c r="B16" s="6"/>
      <c r="C16" s="37"/>
    </row>
    <row r="17" spans="1:3" ht="42.75" customHeight="1" x14ac:dyDescent="0.25">
      <c r="A17" s="35" t="s">
        <v>17</v>
      </c>
      <c r="B17" s="6"/>
      <c r="C17" s="37" t="s">
        <v>143</v>
      </c>
    </row>
    <row r="18" spans="1:3" x14ac:dyDescent="0.25">
      <c r="A18" s="35" t="s">
        <v>18</v>
      </c>
      <c r="B18" s="6"/>
      <c r="C18" s="37"/>
    </row>
    <row r="19" spans="1:3" ht="30" x14ac:dyDescent="0.25">
      <c r="A19" s="52" t="s">
        <v>19</v>
      </c>
      <c r="B19" s="40"/>
      <c r="C19" s="54" t="s">
        <v>56</v>
      </c>
    </row>
    <row r="20" spans="1:3" x14ac:dyDescent="0.25">
      <c r="A20" s="21"/>
      <c r="B20" s="22"/>
      <c r="C20" s="23"/>
    </row>
    <row r="21" spans="1:3" ht="30.75" x14ac:dyDescent="0.3">
      <c r="A21" s="55" t="s">
        <v>20</v>
      </c>
      <c r="B21" s="99" t="s">
        <v>175</v>
      </c>
      <c r="C21" s="56" t="s">
        <v>177</v>
      </c>
    </row>
    <row r="22" spans="1:3" x14ac:dyDescent="0.25">
      <c r="A22" s="57" t="s">
        <v>43</v>
      </c>
      <c r="B22" s="27">
        <v>2</v>
      </c>
      <c r="C22" s="58">
        <v>84</v>
      </c>
    </row>
    <row r="23" spans="1:3" x14ac:dyDescent="0.25">
      <c r="A23" s="57" t="s">
        <v>42</v>
      </c>
      <c r="B23" s="27">
        <v>0</v>
      </c>
      <c r="C23" s="58">
        <v>24</v>
      </c>
    </row>
    <row r="24" spans="1:3" x14ac:dyDescent="0.25">
      <c r="A24" s="59" t="s">
        <v>4</v>
      </c>
      <c r="B24" s="27">
        <v>0</v>
      </c>
      <c r="C24" s="56"/>
    </row>
    <row r="25" spans="1:3" x14ac:dyDescent="0.25">
      <c r="A25" s="59" t="s">
        <v>5</v>
      </c>
      <c r="B25" s="27">
        <v>2</v>
      </c>
      <c r="C25" s="56" t="s">
        <v>44</v>
      </c>
    </row>
    <row r="26" spans="1:3" x14ac:dyDescent="0.25">
      <c r="A26" s="59" t="s">
        <v>6</v>
      </c>
      <c r="B26" s="27">
        <v>0</v>
      </c>
      <c r="C26" s="56"/>
    </row>
    <row r="27" spans="1:3" x14ac:dyDescent="0.25">
      <c r="A27" s="59" t="s">
        <v>7</v>
      </c>
      <c r="B27" s="27">
        <v>1</v>
      </c>
      <c r="C27" s="56" t="s">
        <v>45</v>
      </c>
    </row>
    <row r="28" spans="1:3" x14ac:dyDescent="0.25">
      <c r="A28" s="59" t="s">
        <v>8</v>
      </c>
      <c r="B28" s="27">
        <v>3</v>
      </c>
      <c r="C28" s="56"/>
    </row>
    <row r="29" spans="1:3" x14ac:dyDescent="0.25">
      <c r="A29" s="59" t="s">
        <v>9</v>
      </c>
      <c r="B29" s="27">
        <v>0</v>
      </c>
      <c r="C29" s="56"/>
    </row>
    <row r="30" spans="1:3" x14ac:dyDescent="0.25">
      <c r="A30" s="59" t="s">
        <v>10</v>
      </c>
      <c r="B30" s="27">
        <v>0</v>
      </c>
      <c r="C30" s="56"/>
    </row>
    <row r="31" spans="1:3" x14ac:dyDescent="0.25">
      <c r="A31" s="59" t="s">
        <v>11</v>
      </c>
      <c r="B31" s="27">
        <v>0</v>
      </c>
      <c r="C31" s="56"/>
    </row>
    <row r="32" spans="1:3" x14ac:dyDescent="0.25">
      <c r="A32" s="59" t="s">
        <v>12</v>
      </c>
      <c r="B32" s="27">
        <v>0</v>
      </c>
      <c r="C32" s="56"/>
    </row>
    <row r="33" spans="1:3" x14ac:dyDescent="0.25">
      <c r="A33" s="59" t="s">
        <v>13</v>
      </c>
      <c r="B33" s="27">
        <v>0</v>
      </c>
      <c r="C33" s="56" t="s">
        <v>46</v>
      </c>
    </row>
    <row r="34" spans="1:3" x14ac:dyDescent="0.25">
      <c r="A34" s="59" t="s">
        <v>14</v>
      </c>
      <c r="B34" s="27">
        <v>3</v>
      </c>
      <c r="C34" s="56"/>
    </row>
    <row r="35" spans="1:3" x14ac:dyDescent="0.25">
      <c r="A35" s="59" t="s">
        <v>15</v>
      </c>
      <c r="B35" s="27">
        <v>1</v>
      </c>
      <c r="C35" s="56" t="s">
        <v>47</v>
      </c>
    </row>
    <row r="36" spans="1:3" x14ac:dyDescent="0.25">
      <c r="A36" s="59"/>
      <c r="B36" s="27"/>
      <c r="C36" s="56"/>
    </row>
    <row r="37" spans="1:3" ht="45" x14ac:dyDescent="0.25">
      <c r="A37" s="60" t="s">
        <v>17</v>
      </c>
      <c r="B37" s="27"/>
      <c r="C37" s="56" t="s">
        <v>48</v>
      </c>
    </row>
    <row r="38" spans="1:3" ht="30" x14ac:dyDescent="0.25">
      <c r="A38" s="60" t="s">
        <v>18</v>
      </c>
      <c r="B38" s="27"/>
      <c r="C38" s="56" t="s">
        <v>144</v>
      </c>
    </row>
    <row r="39" spans="1:3" ht="45" x14ac:dyDescent="0.25">
      <c r="A39" s="60" t="s">
        <v>19</v>
      </c>
      <c r="B39" s="27"/>
      <c r="C39" s="56" t="s">
        <v>49</v>
      </c>
    </row>
  </sheetData>
  <pageMargins left="0.7" right="0.7" top="0.75" bottom="0.75" header="0.3" footer="0.3"/>
  <pageSetup paperSize="9" scale="80" fitToHeight="0" orientation="landscape" r:id="rId1"/>
  <tableParts count="2">
    <tablePart r:id="rId2"/>
    <tablePart r:id="rId3"/>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B6DF44-A6A1-4452-B80F-543A703518F7}">
  <sheetPr>
    <pageSetUpPr fitToPage="1"/>
  </sheetPr>
  <dimension ref="A1:C39"/>
  <sheetViews>
    <sheetView topLeftCell="A22" workbookViewId="0">
      <selection activeCell="C42" sqref="C42"/>
    </sheetView>
  </sheetViews>
  <sheetFormatPr defaultRowHeight="15" x14ac:dyDescent="0.25"/>
  <cols>
    <col min="1" max="1" width="33.85546875" bestFit="1" customWidth="1"/>
    <col min="2" max="2" width="10.42578125" style="7" customWidth="1"/>
    <col min="3" max="3" width="120.7109375" customWidth="1"/>
  </cols>
  <sheetData>
    <row r="1" spans="1:3" ht="25.5" customHeight="1" x14ac:dyDescent="0.3">
      <c r="A1" s="98" t="s">
        <v>41</v>
      </c>
      <c r="B1" s="50" t="s">
        <v>23</v>
      </c>
      <c r="C1" s="51">
        <v>2019</v>
      </c>
    </row>
    <row r="2" spans="1:3" s="139" customFormat="1" ht="18.75" x14ac:dyDescent="0.3">
      <c r="A2" s="137" t="s">
        <v>2</v>
      </c>
      <c r="B2" s="6" t="s">
        <v>3</v>
      </c>
      <c r="C2" s="138" t="s">
        <v>183</v>
      </c>
    </row>
    <row r="3" spans="1:3" ht="21.6" customHeight="1" x14ac:dyDescent="0.25">
      <c r="A3" s="123" t="s">
        <v>0</v>
      </c>
      <c r="B3" s="118">
        <v>99</v>
      </c>
      <c r="C3" s="124" t="s">
        <v>163</v>
      </c>
    </row>
    <row r="4" spans="1:3" ht="21.6" customHeight="1" x14ac:dyDescent="0.25">
      <c r="A4" s="124" t="s">
        <v>4</v>
      </c>
      <c r="B4" s="118">
        <v>3</v>
      </c>
      <c r="C4" s="124" t="s">
        <v>167</v>
      </c>
    </row>
    <row r="5" spans="1:3" ht="21.6" customHeight="1" x14ac:dyDescent="0.25">
      <c r="A5" s="124" t="s">
        <v>5</v>
      </c>
      <c r="B5" s="118">
        <v>2</v>
      </c>
      <c r="C5" s="125">
        <v>2</v>
      </c>
    </row>
    <row r="6" spans="1:3" ht="21.6" customHeight="1" x14ac:dyDescent="0.25">
      <c r="A6" s="124" t="s">
        <v>6</v>
      </c>
      <c r="B6" s="118">
        <v>0</v>
      </c>
      <c r="C6" s="124" t="s">
        <v>162</v>
      </c>
    </row>
    <row r="7" spans="1:3" ht="21.6" customHeight="1" x14ac:dyDescent="0.25">
      <c r="A7" s="124" t="s">
        <v>7</v>
      </c>
      <c r="B7" s="118">
        <v>0</v>
      </c>
      <c r="C7" s="124" t="s">
        <v>168</v>
      </c>
    </row>
    <row r="8" spans="1:3" ht="21.6" customHeight="1" x14ac:dyDescent="0.25">
      <c r="A8" s="124" t="s">
        <v>8</v>
      </c>
      <c r="B8" s="118">
        <v>3</v>
      </c>
      <c r="C8" s="124" t="s">
        <v>164</v>
      </c>
    </row>
    <row r="9" spans="1:3" ht="21.6" customHeight="1" x14ac:dyDescent="0.25">
      <c r="A9" s="124" t="s">
        <v>9</v>
      </c>
      <c r="B9" s="118">
        <v>0</v>
      </c>
      <c r="C9" s="124" t="s">
        <v>162</v>
      </c>
    </row>
    <row r="10" spans="1:3" ht="21.6" customHeight="1" x14ac:dyDescent="0.25">
      <c r="A10" s="124" t="s">
        <v>10</v>
      </c>
      <c r="B10" s="118">
        <v>0</v>
      </c>
      <c r="C10" s="124" t="s">
        <v>162</v>
      </c>
    </row>
    <row r="11" spans="1:3" ht="21.6" customHeight="1" x14ac:dyDescent="0.25">
      <c r="A11" s="124" t="s">
        <v>11</v>
      </c>
      <c r="B11" s="118">
        <v>0</v>
      </c>
      <c r="C11" s="124"/>
    </row>
    <row r="12" spans="1:3" ht="21.6" customHeight="1" x14ac:dyDescent="0.25">
      <c r="A12" s="124" t="s">
        <v>12</v>
      </c>
      <c r="B12" s="118">
        <v>0</v>
      </c>
      <c r="C12" s="124" t="s">
        <v>162</v>
      </c>
    </row>
    <row r="13" spans="1:3" ht="53.45" customHeight="1" x14ac:dyDescent="0.25">
      <c r="A13" s="124" t="s">
        <v>13</v>
      </c>
      <c r="B13" s="118">
        <v>2</v>
      </c>
      <c r="C13" s="124" t="s">
        <v>169</v>
      </c>
    </row>
    <row r="14" spans="1:3" x14ac:dyDescent="0.25">
      <c r="A14" s="124" t="s">
        <v>14</v>
      </c>
      <c r="B14" s="118">
        <v>4</v>
      </c>
      <c r="C14" s="124" t="s">
        <v>170</v>
      </c>
    </row>
    <row r="15" spans="1:3" ht="20.45" customHeight="1" x14ac:dyDescent="0.25">
      <c r="A15" s="124" t="s">
        <v>15</v>
      </c>
      <c r="B15" s="118">
        <v>0</v>
      </c>
      <c r="C15" s="124" t="s">
        <v>171</v>
      </c>
    </row>
    <row r="16" spans="1:3" ht="19.899999999999999" customHeight="1" x14ac:dyDescent="0.25">
      <c r="A16" s="126" t="s">
        <v>16</v>
      </c>
      <c r="B16" s="118"/>
      <c r="C16" s="124"/>
    </row>
    <row r="17" spans="1:3" ht="86.45" customHeight="1" x14ac:dyDescent="0.25">
      <c r="A17" s="127" t="s">
        <v>17</v>
      </c>
      <c r="B17" s="118"/>
      <c r="C17" s="124" t="s">
        <v>181</v>
      </c>
    </row>
    <row r="18" spans="1:3" ht="33" customHeight="1" x14ac:dyDescent="0.25">
      <c r="A18" s="127" t="s">
        <v>18</v>
      </c>
      <c r="B18" s="118"/>
      <c r="C18" s="124" t="s">
        <v>165</v>
      </c>
    </row>
    <row r="19" spans="1:3" ht="30" x14ac:dyDescent="0.25">
      <c r="A19" s="128" t="s">
        <v>19</v>
      </c>
      <c r="B19" s="129"/>
      <c r="C19" s="130" t="s">
        <v>166</v>
      </c>
    </row>
    <row r="20" spans="1:3" x14ac:dyDescent="0.25">
      <c r="A20" s="21"/>
      <c r="B20" s="22"/>
      <c r="C20" s="21"/>
    </row>
    <row r="21" spans="1:3" ht="30" x14ac:dyDescent="0.25">
      <c r="A21" s="114" t="s">
        <v>20</v>
      </c>
      <c r="B21" s="115" t="s">
        <v>176</v>
      </c>
      <c r="C21" s="116" t="s">
        <v>184</v>
      </c>
    </row>
    <row r="22" spans="1:3" x14ac:dyDescent="0.25">
      <c r="A22" s="117" t="s">
        <v>43</v>
      </c>
      <c r="B22" s="118">
        <v>2</v>
      </c>
      <c r="C22" s="119">
        <v>84</v>
      </c>
    </row>
    <row r="23" spans="1:3" x14ac:dyDescent="0.25">
      <c r="A23" s="117" t="s">
        <v>42</v>
      </c>
      <c r="B23" s="118">
        <v>0</v>
      </c>
      <c r="C23" s="119">
        <v>24</v>
      </c>
    </row>
    <row r="24" spans="1:3" x14ac:dyDescent="0.25">
      <c r="A24" s="120" t="s">
        <v>4</v>
      </c>
      <c r="B24" s="118">
        <v>2</v>
      </c>
      <c r="C24" s="116" t="s">
        <v>173</v>
      </c>
    </row>
    <row r="25" spans="1:3" x14ac:dyDescent="0.25">
      <c r="A25" s="120" t="s">
        <v>5</v>
      </c>
      <c r="B25" s="118">
        <v>1</v>
      </c>
      <c r="C25" s="116"/>
    </row>
    <row r="26" spans="1:3" x14ac:dyDescent="0.25">
      <c r="A26" s="120" t="s">
        <v>6</v>
      </c>
      <c r="B26" s="118">
        <v>0</v>
      </c>
      <c r="C26" s="116"/>
    </row>
    <row r="27" spans="1:3" x14ac:dyDescent="0.25">
      <c r="A27" s="120" t="s">
        <v>7</v>
      </c>
      <c r="B27" s="118">
        <v>1</v>
      </c>
      <c r="C27" s="116" t="s">
        <v>172</v>
      </c>
    </row>
    <row r="28" spans="1:3" x14ac:dyDescent="0.25">
      <c r="A28" s="120" t="s">
        <v>8</v>
      </c>
      <c r="B28" s="118">
        <v>3</v>
      </c>
      <c r="C28" s="116"/>
    </row>
    <row r="29" spans="1:3" x14ac:dyDescent="0.25">
      <c r="A29" s="120" t="s">
        <v>9</v>
      </c>
      <c r="B29" s="118">
        <v>0</v>
      </c>
      <c r="C29" s="116"/>
    </row>
    <row r="30" spans="1:3" x14ac:dyDescent="0.25">
      <c r="A30" s="120" t="s">
        <v>10</v>
      </c>
      <c r="B30" s="118">
        <v>0</v>
      </c>
      <c r="C30" s="116"/>
    </row>
    <row r="31" spans="1:3" x14ac:dyDescent="0.25">
      <c r="A31" s="120" t="s">
        <v>11</v>
      </c>
      <c r="B31" s="118">
        <v>0</v>
      </c>
      <c r="C31" s="116"/>
    </row>
    <row r="32" spans="1:3" x14ac:dyDescent="0.25">
      <c r="A32" s="120" t="s">
        <v>12</v>
      </c>
      <c r="B32" s="118">
        <v>0</v>
      </c>
      <c r="C32" s="116"/>
    </row>
    <row r="33" spans="1:3" x14ac:dyDescent="0.25">
      <c r="A33" s="120" t="s">
        <v>13</v>
      </c>
      <c r="B33" s="118">
        <v>0</v>
      </c>
      <c r="C33" s="116"/>
    </row>
    <row r="34" spans="1:3" x14ac:dyDescent="0.25">
      <c r="A34" s="120" t="s">
        <v>14</v>
      </c>
      <c r="B34" s="118">
        <v>0</v>
      </c>
      <c r="C34" s="116"/>
    </row>
    <row r="35" spans="1:3" x14ac:dyDescent="0.25">
      <c r="A35" s="120" t="s">
        <v>15</v>
      </c>
      <c r="B35" s="118">
        <v>0</v>
      </c>
      <c r="C35" s="116"/>
    </row>
    <row r="36" spans="1:3" x14ac:dyDescent="0.25">
      <c r="A36" s="120"/>
      <c r="B36" s="118"/>
      <c r="C36" s="116"/>
    </row>
    <row r="37" spans="1:3" ht="81.75" customHeight="1" x14ac:dyDescent="0.25">
      <c r="A37" s="121" t="s">
        <v>17</v>
      </c>
      <c r="B37" s="118"/>
      <c r="C37" s="122" t="s">
        <v>195</v>
      </c>
    </row>
    <row r="38" spans="1:3" ht="53.25" customHeight="1" x14ac:dyDescent="0.25">
      <c r="A38" s="121" t="s">
        <v>18</v>
      </c>
      <c r="B38" s="118"/>
      <c r="C38" s="122" t="s">
        <v>196</v>
      </c>
    </row>
    <row r="39" spans="1:3" ht="61.5" customHeight="1" x14ac:dyDescent="0.25">
      <c r="A39" s="121" t="s">
        <v>19</v>
      </c>
      <c r="B39" s="118"/>
      <c r="C39" s="122" t="s">
        <v>174</v>
      </c>
    </row>
  </sheetData>
  <printOptions horizontalCentered="1" verticalCentered="1"/>
  <pageMargins left="0.7" right="0.7" top="0.75" bottom="0.75" header="0.3" footer="0.3"/>
  <pageSetup paperSize="9" scale="80" fitToHeight="0" orientation="landscape" r:id="rId1"/>
  <tableParts count="2">
    <tablePart r:id="rId2"/>
    <tablePart r:id="rId3"/>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FC7333-EC11-4E6F-AD40-8384AF728AB5}">
  <dimension ref="A1:F88"/>
  <sheetViews>
    <sheetView topLeftCell="A73" workbookViewId="0">
      <selection sqref="A1:F88"/>
    </sheetView>
  </sheetViews>
  <sheetFormatPr defaultRowHeight="15" x14ac:dyDescent="0.25"/>
  <cols>
    <col min="1" max="3" width="13.5703125" customWidth="1"/>
    <col min="4" max="4" width="11.85546875" customWidth="1"/>
    <col min="5" max="6" width="13.5703125" customWidth="1"/>
  </cols>
  <sheetData>
    <row r="1" spans="1:6" ht="27" customHeight="1" x14ac:dyDescent="0.25">
      <c r="A1" s="144" t="s">
        <v>57</v>
      </c>
      <c r="B1" s="145"/>
      <c r="C1" s="145"/>
      <c r="D1" s="145"/>
      <c r="E1" s="145"/>
      <c r="F1" s="146"/>
    </row>
    <row r="2" spans="1:6" ht="18.75" x14ac:dyDescent="0.3">
      <c r="A2" s="147" t="s">
        <v>58</v>
      </c>
      <c r="B2" s="148"/>
      <c r="C2" s="148"/>
      <c r="D2" s="148"/>
      <c r="E2" s="148"/>
      <c r="F2" s="149"/>
    </row>
    <row r="3" spans="1:6" ht="23.25" customHeight="1" x14ac:dyDescent="0.25">
      <c r="A3" s="150" t="s">
        <v>59</v>
      </c>
      <c r="B3" s="151"/>
      <c r="C3" s="10">
        <v>96</v>
      </c>
      <c r="D3" s="10"/>
      <c r="E3" s="10" t="s">
        <v>60</v>
      </c>
      <c r="F3" s="11">
        <v>146</v>
      </c>
    </row>
    <row r="4" spans="1:6" ht="23.25" customHeight="1" x14ac:dyDescent="0.25">
      <c r="A4" s="152" t="s">
        <v>61</v>
      </c>
      <c r="B4" s="153"/>
      <c r="C4" s="12">
        <v>77</v>
      </c>
      <c r="D4" s="12"/>
      <c r="E4" s="12" t="s">
        <v>60</v>
      </c>
      <c r="F4" s="13">
        <v>48</v>
      </c>
    </row>
    <row r="5" spans="1:6" ht="23.25" customHeight="1" thickBot="1" x14ac:dyDescent="0.3">
      <c r="A5" s="154" t="s">
        <v>62</v>
      </c>
      <c r="B5" s="155"/>
      <c r="C5" s="14">
        <v>18</v>
      </c>
      <c r="D5" s="14"/>
      <c r="E5" s="14" t="s">
        <v>60</v>
      </c>
      <c r="F5" s="15">
        <v>0</v>
      </c>
    </row>
    <row r="6" spans="1:6" ht="6" customHeight="1" thickTop="1" x14ac:dyDescent="0.25">
      <c r="A6" s="141"/>
      <c r="B6" s="142"/>
      <c r="C6" s="142"/>
      <c r="D6" s="142"/>
      <c r="E6" s="142"/>
      <c r="F6" s="143"/>
    </row>
    <row r="7" spans="1:6" ht="26.25" customHeight="1" x14ac:dyDescent="0.25">
      <c r="A7" s="159" t="s">
        <v>63</v>
      </c>
      <c r="B7" s="160"/>
      <c r="C7" s="160"/>
      <c r="D7" s="160"/>
      <c r="E7" s="160"/>
      <c r="F7" s="161"/>
    </row>
    <row r="8" spans="1:6" ht="40.5" customHeight="1" x14ac:dyDescent="0.25">
      <c r="A8" s="162" t="s">
        <v>134</v>
      </c>
      <c r="B8" s="163"/>
      <c r="C8" s="163"/>
      <c r="D8" s="163"/>
      <c r="E8" s="163"/>
      <c r="F8" s="164"/>
    </row>
    <row r="9" spans="1:6" ht="26.25" customHeight="1" x14ac:dyDescent="0.25">
      <c r="A9" s="159" t="s">
        <v>64</v>
      </c>
      <c r="B9" s="160"/>
      <c r="C9" s="160"/>
      <c r="D9" s="160"/>
      <c r="E9" s="160"/>
      <c r="F9" s="161"/>
    </row>
    <row r="10" spans="1:6" ht="26.25" customHeight="1" x14ac:dyDescent="0.25">
      <c r="A10" s="162" t="s">
        <v>65</v>
      </c>
      <c r="B10" s="163"/>
      <c r="C10" s="163"/>
      <c r="D10" s="163"/>
      <c r="E10" s="163"/>
      <c r="F10" s="164"/>
    </row>
    <row r="11" spans="1:6" ht="26.25" customHeight="1" x14ac:dyDescent="0.25">
      <c r="A11" s="159" t="s">
        <v>66</v>
      </c>
      <c r="B11" s="160"/>
      <c r="C11" s="160"/>
      <c r="D11" s="160"/>
      <c r="E11" s="160"/>
      <c r="F11" s="161"/>
    </row>
    <row r="12" spans="1:6" ht="26.25" customHeight="1" x14ac:dyDescent="0.25">
      <c r="A12" s="162" t="s">
        <v>67</v>
      </c>
      <c r="B12" s="163"/>
      <c r="C12" s="163"/>
      <c r="D12" s="163"/>
      <c r="E12" s="163"/>
      <c r="F12" s="164"/>
    </row>
    <row r="13" spans="1:6" ht="26.25" customHeight="1" x14ac:dyDescent="0.25">
      <c r="A13" s="159" t="s">
        <v>4</v>
      </c>
      <c r="B13" s="160"/>
      <c r="C13" s="160"/>
      <c r="D13" s="160"/>
      <c r="E13" s="160"/>
      <c r="F13" s="161"/>
    </row>
    <row r="14" spans="1:6" ht="26.25" customHeight="1" x14ac:dyDescent="0.25">
      <c r="A14" s="162" t="s">
        <v>68</v>
      </c>
      <c r="B14" s="163"/>
      <c r="C14" s="163"/>
      <c r="D14" s="163"/>
      <c r="E14" s="163"/>
      <c r="F14" s="164"/>
    </row>
    <row r="15" spans="1:6" ht="26.25" customHeight="1" x14ac:dyDescent="0.25">
      <c r="A15" s="159" t="s">
        <v>69</v>
      </c>
      <c r="B15" s="160"/>
      <c r="C15" s="160"/>
      <c r="D15" s="160"/>
      <c r="E15" s="160"/>
      <c r="F15" s="161"/>
    </row>
    <row r="16" spans="1:6" ht="73.5" customHeight="1" x14ac:dyDescent="0.25">
      <c r="A16" s="162" t="s">
        <v>70</v>
      </c>
      <c r="B16" s="163"/>
      <c r="C16" s="163"/>
      <c r="D16" s="163"/>
      <c r="E16" s="163"/>
      <c r="F16" s="164"/>
    </row>
    <row r="17" spans="1:6" ht="18" customHeight="1" x14ac:dyDescent="0.25">
      <c r="A17" s="156" t="s">
        <v>71</v>
      </c>
      <c r="B17" s="157"/>
      <c r="C17" s="157"/>
      <c r="D17" s="157"/>
      <c r="E17" s="157"/>
      <c r="F17" s="158"/>
    </row>
    <row r="18" spans="1:6" ht="18" customHeight="1" x14ac:dyDescent="0.25">
      <c r="A18" s="156" t="s">
        <v>72</v>
      </c>
      <c r="B18" s="157"/>
      <c r="C18" s="157"/>
      <c r="D18" s="157"/>
      <c r="E18" s="157"/>
      <c r="F18" s="158"/>
    </row>
    <row r="19" spans="1:6" ht="18" customHeight="1" x14ac:dyDescent="0.25">
      <c r="A19" s="156" t="s">
        <v>73</v>
      </c>
      <c r="B19" s="157"/>
      <c r="C19" s="157"/>
      <c r="D19" s="157"/>
      <c r="E19" s="157"/>
      <c r="F19" s="158"/>
    </row>
    <row r="20" spans="1:6" ht="18" customHeight="1" x14ac:dyDescent="0.25">
      <c r="A20" s="24" t="s">
        <v>74</v>
      </c>
      <c r="B20" s="25"/>
      <c r="C20" s="165"/>
      <c r="D20" s="165"/>
      <c r="E20" s="165"/>
      <c r="F20" s="166"/>
    </row>
    <row r="21" spans="1:6" ht="18" customHeight="1" x14ac:dyDescent="0.25">
      <c r="A21" s="156" t="s">
        <v>75</v>
      </c>
      <c r="B21" s="157"/>
      <c r="C21" s="157"/>
      <c r="D21" s="157"/>
      <c r="E21" s="157"/>
      <c r="F21" s="158"/>
    </row>
    <row r="22" spans="1:6" ht="18" customHeight="1" x14ac:dyDescent="0.25">
      <c r="A22" s="156" t="s">
        <v>76</v>
      </c>
      <c r="B22" s="157"/>
      <c r="C22" s="157"/>
      <c r="D22" s="157"/>
      <c r="E22" s="157"/>
      <c r="F22" s="158"/>
    </row>
    <row r="23" spans="1:6" ht="18" customHeight="1" x14ac:dyDescent="0.25">
      <c r="A23" s="156" t="s">
        <v>77</v>
      </c>
      <c r="B23" s="157"/>
      <c r="C23" s="157"/>
      <c r="D23" s="157"/>
      <c r="E23" s="157"/>
      <c r="F23" s="158"/>
    </row>
    <row r="24" spans="1:6" ht="18" customHeight="1" x14ac:dyDescent="0.25">
      <c r="A24" s="156" t="s">
        <v>78</v>
      </c>
      <c r="B24" s="157"/>
      <c r="C24" s="157"/>
      <c r="D24" s="157"/>
      <c r="E24" s="157"/>
      <c r="F24" s="158"/>
    </row>
    <row r="25" spans="1:6" ht="18" customHeight="1" thickBot="1" x14ac:dyDescent="0.3">
      <c r="A25" s="167" t="s">
        <v>79</v>
      </c>
      <c r="B25" s="168"/>
      <c r="C25" s="168"/>
      <c r="D25" s="168"/>
      <c r="E25" s="168"/>
      <c r="F25" s="169"/>
    </row>
    <row r="26" spans="1:6" ht="24.75" customHeight="1" x14ac:dyDescent="0.25">
      <c r="A26" s="159" t="s">
        <v>80</v>
      </c>
      <c r="B26" s="160"/>
      <c r="C26" s="160"/>
      <c r="D26" s="160"/>
      <c r="E26" s="160"/>
      <c r="F26" s="161"/>
    </row>
    <row r="27" spans="1:6" ht="27" customHeight="1" x14ac:dyDescent="0.25">
      <c r="A27" s="162" t="s">
        <v>81</v>
      </c>
      <c r="B27" s="163"/>
      <c r="C27" s="163"/>
      <c r="D27" s="163"/>
      <c r="E27" s="163"/>
      <c r="F27" s="164"/>
    </row>
    <row r="28" spans="1:6" ht="27" customHeight="1" x14ac:dyDescent="0.25">
      <c r="A28" s="162" t="s">
        <v>82</v>
      </c>
      <c r="B28" s="163"/>
      <c r="C28" s="163"/>
      <c r="D28" s="163"/>
      <c r="E28" s="163"/>
      <c r="F28" s="164"/>
    </row>
    <row r="29" spans="1:6" ht="6.6" customHeight="1" x14ac:dyDescent="0.25">
      <c r="A29" s="162"/>
      <c r="B29" s="163"/>
      <c r="C29" s="163"/>
      <c r="D29" s="163"/>
      <c r="E29" s="163"/>
      <c r="F29" s="164"/>
    </row>
    <row r="30" spans="1:6" ht="24" customHeight="1" x14ac:dyDescent="0.25">
      <c r="A30" s="159" t="s">
        <v>83</v>
      </c>
      <c r="B30" s="160"/>
      <c r="C30" s="160"/>
      <c r="D30" s="160"/>
      <c r="E30" s="160"/>
      <c r="F30" s="161"/>
    </row>
    <row r="31" spans="1:6" ht="50.25" customHeight="1" x14ac:dyDescent="0.25">
      <c r="A31" s="162" t="s">
        <v>84</v>
      </c>
      <c r="B31" s="163"/>
      <c r="C31" s="163"/>
      <c r="D31" s="163"/>
      <c r="E31" s="163"/>
      <c r="F31" s="164"/>
    </row>
    <row r="32" spans="1:6" ht="15.75" customHeight="1" x14ac:dyDescent="0.25">
      <c r="A32" s="170" t="s">
        <v>85</v>
      </c>
      <c r="B32" s="171"/>
      <c r="C32" s="171"/>
      <c r="D32" s="171"/>
      <c r="E32" s="171"/>
      <c r="F32" s="172"/>
    </row>
    <row r="33" spans="1:6" ht="15.75" customHeight="1" x14ac:dyDescent="0.25">
      <c r="A33" s="173" t="s">
        <v>86</v>
      </c>
      <c r="B33" s="174"/>
      <c r="C33" s="174"/>
      <c r="D33" s="174"/>
      <c r="E33" s="174"/>
      <c r="F33" s="175"/>
    </row>
    <row r="34" spans="1:6" ht="15.75" customHeight="1" x14ac:dyDescent="0.25">
      <c r="A34" s="173" t="s">
        <v>87</v>
      </c>
      <c r="B34" s="174"/>
      <c r="C34" s="174"/>
      <c r="D34" s="174"/>
      <c r="E34" s="174"/>
      <c r="F34" s="175"/>
    </row>
    <row r="35" spans="1:6" ht="15.75" customHeight="1" x14ac:dyDescent="0.25">
      <c r="A35" s="173" t="s">
        <v>88</v>
      </c>
      <c r="B35" s="174"/>
      <c r="C35" s="174"/>
      <c r="D35" s="174"/>
      <c r="E35" s="174"/>
      <c r="F35" s="175"/>
    </row>
    <row r="36" spans="1:6" ht="15.75" customHeight="1" x14ac:dyDescent="0.25">
      <c r="A36" s="173" t="s">
        <v>89</v>
      </c>
      <c r="B36" s="174"/>
      <c r="C36" s="174"/>
      <c r="D36" s="174"/>
      <c r="E36" s="174"/>
      <c r="F36" s="175"/>
    </row>
    <row r="37" spans="1:6" ht="15.75" customHeight="1" x14ac:dyDescent="0.25">
      <c r="A37" s="170" t="s">
        <v>90</v>
      </c>
      <c r="B37" s="171"/>
      <c r="C37" s="171"/>
      <c r="D37" s="171"/>
      <c r="E37" s="171"/>
      <c r="F37" s="172"/>
    </row>
    <row r="38" spans="1:6" ht="15.75" customHeight="1" x14ac:dyDescent="0.25">
      <c r="A38" s="170" t="s">
        <v>91</v>
      </c>
      <c r="B38" s="171"/>
      <c r="C38" s="171"/>
      <c r="D38" s="171"/>
      <c r="E38" s="171"/>
      <c r="F38" s="172"/>
    </row>
    <row r="39" spans="1:6" ht="15.75" customHeight="1" x14ac:dyDescent="0.25">
      <c r="A39" s="170" t="s">
        <v>92</v>
      </c>
      <c r="B39" s="171"/>
      <c r="C39" s="171"/>
      <c r="D39" s="171"/>
      <c r="E39" s="171"/>
      <c r="F39" s="172"/>
    </row>
    <row r="40" spans="1:6" ht="15.75" customHeight="1" x14ac:dyDescent="0.25">
      <c r="A40" s="170" t="s">
        <v>93</v>
      </c>
      <c r="B40" s="171"/>
      <c r="C40" s="171"/>
      <c r="D40" s="171"/>
      <c r="E40" s="171"/>
      <c r="F40" s="172"/>
    </row>
    <row r="41" spans="1:6" ht="15.75" customHeight="1" x14ac:dyDescent="0.25">
      <c r="A41" s="170" t="s">
        <v>94</v>
      </c>
      <c r="B41" s="171"/>
      <c r="C41" s="171"/>
      <c r="D41" s="171"/>
      <c r="E41" s="171"/>
      <c r="F41" s="172"/>
    </row>
    <row r="42" spans="1:6" ht="15.75" customHeight="1" x14ac:dyDescent="0.25">
      <c r="A42" s="170" t="s">
        <v>95</v>
      </c>
      <c r="B42" s="171"/>
      <c r="C42" s="171"/>
      <c r="D42" s="171"/>
      <c r="E42" s="171"/>
      <c r="F42" s="172"/>
    </row>
    <row r="43" spans="1:6" ht="15.75" customHeight="1" x14ac:dyDescent="0.25">
      <c r="A43" s="170" t="s">
        <v>96</v>
      </c>
      <c r="B43" s="171"/>
      <c r="C43" s="171"/>
      <c r="D43" s="171"/>
      <c r="E43" s="171"/>
      <c r="F43" s="172"/>
    </row>
    <row r="44" spans="1:6" ht="15.75" customHeight="1" x14ac:dyDescent="0.25">
      <c r="A44" s="170" t="s">
        <v>97</v>
      </c>
      <c r="B44" s="171"/>
      <c r="C44" s="171"/>
      <c r="D44" s="171"/>
      <c r="E44" s="171"/>
      <c r="F44" s="172"/>
    </row>
    <row r="45" spans="1:6" ht="15.75" customHeight="1" x14ac:dyDescent="0.25">
      <c r="A45" s="170" t="s">
        <v>98</v>
      </c>
      <c r="B45" s="171"/>
      <c r="C45" s="171"/>
      <c r="D45" s="171"/>
      <c r="E45" s="171"/>
      <c r="F45" s="172"/>
    </row>
    <row r="46" spans="1:6" ht="20.25" customHeight="1" thickBot="1" x14ac:dyDescent="0.3">
      <c r="A46" s="176" t="s">
        <v>99</v>
      </c>
      <c r="B46" s="177"/>
      <c r="C46" s="177"/>
      <c r="D46" s="177"/>
      <c r="E46" s="177"/>
      <c r="F46" s="178"/>
    </row>
    <row r="47" spans="1:6" ht="15.75" customHeight="1" x14ac:dyDescent="0.25">
      <c r="A47" s="179" t="s">
        <v>5</v>
      </c>
      <c r="B47" s="180"/>
      <c r="C47" s="180"/>
      <c r="D47" s="180"/>
      <c r="E47" s="180"/>
      <c r="F47" s="181"/>
    </row>
    <row r="48" spans="1:6" ht="21.75" customHeight="1" x14ac:dyDescent="0.25">
      <c r="A48" s="182" t="s">
        <v>100</v>
      </c>
      <c r="B48" s="183"/>
      <c r="C48" s="183"/>
      <c r="D48" s="183"/>
      <c r="E48" s="183"/>
      <c r="F48" s="184"/>
    </row>
    <row r="49" spans="1:6" ht="21.75" customHeight="1" x14ac:dyDescent="0.25">
      <c r="A49" s="162" t="s">
        <v>101</v>
      </c>
      <c r="B49" s="163"/>
      <c r="C49" s="163"/>
      <c r="D49" s="163"/>
      <c r="E49" s="163"/>
      <c r="F49" s="164"/>
    </row>
    <row r="50" spans="1:6" ht="21.75" customHeight="1" x14ac:dyDescent="0.25">
      <c r="A50" s="162" t="s">
        <v>102</v>
      </c>
      <c r="B50" s="163"/>
      <c r="C50" s="163"/>
      <c r="D50" s="163"/>
      <c r="E50" s="163"/>
      <c r="F50" s="164"/>
    </row>
    <row r="51" spans="1:6" ht="21.75" customHeight="1" x14ac:dyDescent="0.25">
      <c r="A51" s="185" t="s">
        <v>103</v>
      </c>
      <c r="B51" s="186"/>
      <c r="C51" s="186"/>
      <c r="D51" s="186"/>
      <c r="E51" s="186"/>
      <c r="F51" s="187"/>
    </row>
    <row r="52" spans="1:6" ht="15.75" customHeight="1" x14ac:dyDescent="0.25">
      <c r="A52" s="159" t="s">
        <v>104</v>
      </c>
      <c r="B52" s="160"/>
      <c r="C52" s="160"/>
      <c r="D52" s="160"/>
      <c r="E52" s="160"/>
      <c r="F52" s="161"/>
    </row>
    <row r="53" spans="1:6" ht="23.25" customHeight="1" x14ac:dyDescent="0.25">
      <c r="A53" s="188" t="s">
        <v>105</v>
      </c>
      <c r="B53" s="189"/>
      <c r="C53" s="189"/>
      <c r="D53" s="189"/>
      <c r="E53" s="189"/>
      <c r="F53" s="190"/>
    </row>
    <row r="54" spans="1:6" ht="30.75" customHeight="1" x14ac:dyDescent="0.25">
      <c r="A54" s="162" t="s">
        <v>106</v>
      </c>
      <c r="B54" s="163"/>
      <c r="C54" s="163"/>
      <c r="D54" s="163"/>
      <c r="E54" s="163"/>
      <c r="F54" s="164"/>
    </row>
    <row r="55" spans="1:6" ht="9" customHeight="1" thickBot="1" x14ac:dyDescent="0.3">
      <c r="A55" s="191"/>
      <c r="B55" s="192"/>
      <c r="C55" s="192"/>
      <c r="D55" s="192"/>
      <c r="E55" s="192"/>
      <c r="F55" s="193"/>
    </row>
    <row r="56" spans="1:6" ht="21.75" customHeight="1" x14ac:dyDescent="0.25">
      <c r="A56" s="159" t="s">
        <v>107</v>
      </c>
      <c r="B56" s="160"/>
      <c r="C56" s="160"/>
      <c r="D56" s="160"/>
      <c r="E56" s="160"/>
      <c r="F56" s="161"/>
    </row>
    <row r="57" spans="1:6" ht="44.25" customHeight="1" x14ac:dyDescent="0.25">
      <c r="A57" s="162" t="s">
        <v>108</v>
      </c>
      <c r="B57" s="163"/>
      <c r="C57" s="163"/>
      <c r="D57" s="163"/>
      <c r="E57" s="163"/>
      <c r="F57" s="164"/>
    </row>
    <row r="58" spans="1:6" ht="22.9" customHeight="1" x14ac:dyDescent="0.25">
      <c r="A58" s="162" t="s">
        <v>109</v>
      </c>
      <c r="B58" s="163"/>
      <c r="C58" s="163"/>
      <c r="D58" s="163"/>
      <c r="E58" s="163"/>
      <c r="F58" s="164"/>
    </row>
    <row r="59" spans="1:6" ht="15.75" x14ac:dyDescent="0.25">
      <c r="A59" s="159" t="s">
        <v>8</v>
      </c>
      <c r="B59" s="160"/>
      <c r="C59" s="160"/>
      <c r="D59" s="160"/>
      <c r="E59" s="160"/>
      <c r="F59" s="161"/>
    </row>
    <row r="60" spans="1:6" ht="30" customHeight="1" x14ac:dyDescent="0.25">
      <c r="A60" s="162" t="s">
        <v>110</v>
      </c>
      <c r="B60" s="163"/>
      <c r="C60" s="163"/>
      <c r="D60" s="163"/>
      <c r="E60" s="163"/>
      <c r="F60" s="164"/>
    </row>
    <row r="61" spans="1:6" ht="18.75" customHeight="1" x14ac:dyDescent="0.25">
      <c r="A61" s="194" t="s">
        <v>111</v>
      </c>
      <c r="B61" s="195"/>
      <c r="C61" s="195"/>
      <c r="D61" s="195"/>
      <c r="E61" s="195"/>
      <c r="F61" s="196"/>
    </row>
    <row r="62" spans="1:6" ht="18.75" customHeight="1" x14ac:dyDescent="0.25">
      <c r="A62" s="156" t="s">
        <v>112</v>
      </c>
      <c r="B62" s="157"/>
      <c r="C62" s="157"/>
      <c r="D62" s="157"/>
      <c r="E62" s="157"/>
      <c r="F62" s="158"/>
    </row>
    <row r="63" spans="1:6" ht="18.75" customHeight="1" x14ac:dyDescent="0.25">
      <c r="A63" s="156" t="s">
        <v>113</v>
      </c>
      <c r="B63" s="157"/>
      <c r="C63" s="157"/>
      <c r="D63" s="157"/>
      <c r="E63" s="157"/>
      <c r="F63" s="158"/>
    </row>
    <row r="64" spans="1:6" ht="6.6" customHeight="1" x14ac:dyDescent="0.25">
      <c r="A64" s="162"/>
      <c r="B64" s="163"/>
      <c r="C64" s="163"/>
      <c r="D64" s="163"/>
      <c r="E64" s="163"/>
      <c r="F64" s="164"/>
    </row>
    <row r="65" spans="1:6" ht="25.15" customHeight="1" x14ac:dyDescent="0.25">
      <c r="A65" s="159" t="s">
        <v>114</v>
      </c>
      <c r="B65" s="160"/>
      <c r="C65" s="160"/>
      <c r="D65" s="160"/>
      <c r="E65" s="160"/>
      <c r="F65" s="161"/>
    </row>
    <row r="66" spans="1:6" ht="24" customHeight="1" x14ac:dyDescent="0.25">
      <c r="A66" s="156" t="s">
        <v>115</v>
      </c>
      <c r="B66" s="157"/>
      <c r="C66" s="157"/>
      <c r="D66" s="157"/>
      <c r="E66" s="157"/>
      <c r="F66" s="158"/>
    </row>
    <row r="67" spans="1:6" ht="36" customHeight="1" x14ac:dyDescent="0.25">
      <c r="A67" s="156" t="s">
        <v>116</v>
      </c>
      <c r="B67" s="157"/>
      <c r="C67" s="157"/>
      <c r="D67" s="157"/>
      <c r="E67" s="157"/>
      <c r="F67" s="158"/>
    </row>
    <row r="68" spans="1:6" ht="19.5" customHeight="1" x14ac:dyDescent="0.25">
      <c r="A68" s="156" t="s">
        <v>117</v>
      </c>
      <c r="B68" s="157"/>
      <c r="C68" s="157"/>
      <c r="D68" s="157"/>
      <c r="E68" s="157"/>
      <c r="F68" s="158"/>
    </row>
    <row r="69" spans="1:6" ht="19.5" customHeight="1" x14ac:dyDescent="0.25">
      <c r="A69" s="156" t="s">
        <v>118</v>
      </c>
      <c r="B69" s="157"/>
      <c r="C69" s="157"/>
      <c r="D69" s="157"/>
      <c r="E69" s="157"/>
      <c r="F69" s="158"/>
    </row>
    <row r="70" spans="1:6" ht="19.5" customHeight="1" x14ac:dyDescent="0.25">
      <c r="A70" s="156" t="s">
        <v>119</v>
      </c>
      <c r="B70" s="157"/>
      <c r="C70" s="157"/>
      <c r="D70" s="157"/>
      <c r="E70" s="157"/>
      <c r="F70" s="158"/>
    </row>
    <row r="71" spans="1:6" ht="19.5" customHeight="1" x14ac:dyDescent="0.25">
      <c r="A71" s="156" t="s">
        <v>120</v>
      </c>
      <c r="B71" s="157"/>
      <c r="C71" s="157"/>
      <c r="D71" s="157"/>
      <c r="E71" s="157"/>
      <c r="F71" s="158"/>
    </row>
    <row r="72" spans="1:6" ht="6.6" customHeight="1" x14ac:dyDescent="0.25">
      <c r="A72" s="197"/>
      <c r="B72" s="198"/>
      <c r="C72" s="198"/>
      <c r="D72" s="198"/>
      <c r="E72" s="198"/>
      <c r="F72" s="199"/>
    </row>
    <row r="73" spans="1:6" ht="15.75" customHeight="1" x14ac:dyDescent="0.25">
      <c r="A73" s="159" t="s">
        <v>121</v>
      </c>
      <c r="B73" s="160"/>
      <c r="C73" s="160"/>
      <c r="D73" s="160"/>
      <c r="E73" s="160"/>
      <c r="F73" s="161"/>
    </row>
    <row r="74" spans="1:6" ht="39" customHeight="1" x14ac:dyDescent="0.25">
      <c r="A74" s="162" t="s">
        <v>122</v>
      </c>
      <c r="B74" s="163"/>
      <c r="C74" s="163"/>
      <c r="D74" s="163"/>
      <c r="E74" s="163"/>
      <c r="F74" s="164"/>
    </row>
    <row r="75" spans="1:6" ht="22.5" customHeight="1" x14ac:dyDescent="0.25">
      <c r="A75" s="156" t="s">
        <v>123</v>
      </c>
      <c r="B75" s="157"/>
      <c r="C75" s="157"/>
      <c r="D75" s="157"/>
      <c r="E75" s="157"/>
      <c r="F75" s="158"/>
    </row>
    <row r="76" spans="1:6" ht="22.5" customHeight="1" x14ac:dyDescent="0.25">
      <c r="A76" s="156" t="s">
        <v>124</v>
      </c>
      <c r="B76" s="157"/>
      <c r="C76" s="157"/>
      <c r="D76" s="157"/>
      <c r="E76" s="157"/>
      <c r="F76" s="158"/>
    </row>
    <row r="77" spans="1:6" ht="22.5" customHeight="1" x14ac:dyDescent="0.25">
      <c r="A77" s="156" t="s">
        <v>125</v>
      </c>
      <c r="B77" s="157"/>
      <c r="C77" s="157"/>
      <c r="D77" s="157"/>
      <c r="E77" s="157"/>
      <c r="F77" s="158"/>
    </row>
    <row r="78" spans="1:6" ht="22.5" customHeight="1" x14ac:dyDescent="0.25">
      <c r="A78" s="156" t="s">
        <v>126</v>
      </c>
      <c r="B78" s="157"/>
      <c r="C78" s="157"/>
      <c r="D78" s="157"/>
      <c r="E78" s="157"/>
      <c r="F78" s="158"/>
    </row>
    <row r="79" spans="1:6" ht="22.5" customHeight="1" x14ac:dyDescent="0.25">
      <c r="A79" s="156" t="s">
        <v>127</v>
      </c>
      <c r="B79" s="157"/>
      <c r="C79" s="157"/>
      <c r="D79" s="157"/>
      <c r="E79" s="157"/>
      <c r="F79" s="158"/>
    </row>
    <row r="80" spans="1:6" ht="6" customHeight="1" x14ac:dyDescent="0.25">
      <c r="A80" s="197"/>
      <c r="B80" s="198"/>
      <c r="C80" s="198"/>
      <c r="D80" s="198"/>
      <c r="E80" s="198"/>
      <c r="F80" s="199"/>
    </row>
    <row r="81" spans="1:6" ht="15.75" x14ac:dyDescent="0.25">
      <c r="A81" s="159" t="s">
        <v>128</v>
      </c>
      <c r="B81" s="160"/>
      <c r="C81" s="160"/>
      <c r="D81" s="160"/>
      <c r="E81" s="160"/>
      <c r="F81" s="161"/>
    </row>
    <row r="82" spans="1:6" ht="24" customHeight="1" x14ac:dyDescent="0.25">
      <c r="A82" s="162" t="s">
        <v>129</v>
      </c>
      <c r="B82" s="163"/>
      <c r="C82" s="163"/>
      <c r="D82" s="163"/>
      <c r="E82" s="163"/>
      <c r="F82" s="164"/>
    </row>
    <row r="83" spans="1:6" ht="24" customHeight="1" x14ac:dyDescent="0.25">
      <c r="A83" s="185" t="s">
        <v>130</v>
      </c>
      <c r="B83" s="186"/>
      <c r="C83" s="186"/>
      <c r="D83" s="186"/>
      <c r="E83" s="186"/>
      <c r="F83" s="187"/>
    </row>
    <row r="84" spans="1:6" ht="7.9" customHeight="1" x14ac:dyDescent="0.25">
      <c r="A84" s="200"/>
      <c r="B84" s="201"/>
      <c r="C84" s="201"/>
      <c r="D84" s="201"/>
      <c r="E84" s="201"/>
      <c r="F84" s="202"/>
    </row>
    <row r="85" spans="1:6" ht="15.75" customHeight="1" x14ac:dyDescent="0.25">
      <c r="A85" s="159" t="s">
        <v>131</v>
      </c>
      <c r="B85" s="160"/>
      <c r="C85" s="160"/>
      <c r="D85" s="160"/>
      <c r="E85" s="160"/>
      <c r="F85" s="161"/>
    </row>
    <row r="86" spans="1:6" ht="61.9" customHeight="1" x14ac:dyDescent="0.25">
      <c r="A86" s="206" t="s">
        <v>132</v>
      </c>
      <c r="B86" s="207"/>
      <c r="C86" s="207"/>
      <c r="D86" s="207"/>
      <c r="E86" s="207"/>
      <c r="F86" s="208"/>
    </row>
    <row r="87" spans="1:6" ht="15.75" customHeight="1" x14ac:dyDescent="0.25">
      <c r="A87" s="159" t="s">
        <v>15</v>
      </c>
      <c r="B87" s="160"/>
      <c r="C87" s="160"/>
      <c r="D87" s="160"/>
      <c r="E87" s="160"/>
      <c r="F87" s="161"/>
    </row>
    <row r="88" spans="1:6" ht="75.75" customHeight="1" thickBot="1" x14ac:dyDescent="0.3">
      <c r="A88" s="203" t="s">
        <v>133</v>
      </c>
      <c r="B88" s="204"/>
      <c r="C88" s="204"/>
      <c r="D88" s="204"/>
      <c r="E88" s="204"/>
      <c r="F88" s="205"/>
    </row>
  </sheetData>
  <mergeCells count="88">
    <mergeCell ref="A80:F80"/>
    <mergeCell ref="A84:F84"/>
    <mergeCell ref="A88:F88"/>
    <mergeCell ref="A81:F81"/>
    <mergeCell ref="A82:F82"/>
    <mergeCell ref="A83:F83"/>
    <mergeCell ref="A85:F85"/>
    <mergeCell ref="A86:F86"/>
    <mergeCell ref="A87:F87"/>
    <mergeCell ref="A79:F79"/>
    <mergeCell ref="A67:F67"/>
    <mergeCell ref="A68:F68"/>
    <mergeCell ref="A69:F69"/>
    <mergeCell ref="A70:F70"/>
    <mergeCell ref="A71:F71"/>
    <mergeCell ref="A73:F73"/>
    <mergeCell ref="A72:F72"/>
    <mergeCell ref="A74:F74"/>
    <mergeCell ref="A75:F75"/>
    <mergeCell ref="A76:F76"/>
    <mergeCell ref="A77:F77"/>
    <mergeCell ref="A78:F78"/>
    <mergeCell ref="A66:F66"/>
    <mergeCell ref="A55:F55"/>
    <mergeCell ref="A56:F56"/>
    <mergeCell ref="A57:F57"/>
    <mergeCell ref="A58:F58"/>
    <mergeCell ref="A59:F59"/>
    <mergeCell ref="A60:F60"/>
    <mergeCell ref="A61:F61"/>
    <mergeCell ref="A62:F62"/>
    <mergeCell ref="A63:F63"/>
    <mergeCell ref="A64:F64"/>
    <mergeCell ref="A65:F65"/>
    <mergeCell ref="A54:F54"/>
    <mergeCell ref="A43:F43"/>
    <mergeCell ref="A44:F44"/>
    <mergeCell ref="A45:F45"/>
    <mergeCell ref="A46:F46"/>
    <mergeCell ref="A47:F47"/>
    <mergeCell ref="A48:F48"/>
    <mergeCell ref="A49:F49"/>
    <mergeCell ref="A50:F50"/>
    <mergeCell ref="A51:F51"/>
    <mergeCell ref="A52:F52"/>
    <mergeCell ref="A53:F53"/>
    <mergeCell ref="A42:F42"/>
    <mergeCell ref="A31:F31"/>
    <mergeCell ref="A32:F32"/>
    <mergeCell ref="A33:F33"/>
    <mergeCell ref="A34:F34"/>
    <mergeCell ref="A35:F35"/>
    <mergeCell ref="A36:F36"/>
    <mergeCell ref="A37:F37"/>
    <mergeCell ref="A38:F38"/>
    <mergeCell ref="A39:F39"/>
    <mergeCell ref="A40:F40"/>
    <mergeCell ref="A41:F41"/>
    <mergeCell ref="A30:F30"/>
    <mergeCell ref="A19:F19"/>
    <mergeCell ref="C20:F20"/>
    <mergeCell ref="A21:F21"/>
    <mergeCell ref="A22:F22"/>
    <mergeCell ref="A23:F23"/>
    <mergeCell ref="A24:F24"/>
    <mergeCell ref="A25:F25"/>
    <mergeCell ref="A26:F26"/>
    <mergeCell ref="A27:F27"/>
    <mergeCell ref="A28:F28"/>
    <mergeCell ref="A29:F29"/>
    <mergeCell ref="A18:F18"/>
    <mergeCell ref="A7:F7"/>
    <mergeCell ref="A8:F8"/>
    <mergeCell ref="A9:F9"/>
    <mergeCell ref="A10:F10"/>
    <mergeCell ref="A11:F11"/>
    <mergeCell ref="A12:F12"/>
    <mergeCell ref="A13:F13"/>
    <mergeCell ref="A14:F14"/>
    <mergeCell ref="A15:F15"/>
    <mergeCell ref="A16:F16"/>
    <mergeCell ref="A17:F17"/>
    <mergeCell ref="A6:F6"/>
    <mergeCell ref="A1:F1"/>
    <mergeCell ref="A2:F2"/>
    <mergeCell ref="A3:B3"/>
    <mergeCell ref="A4:B4"/>
    <mergeCell ref="A5:B5"/>
  </mergeCells>
  <printOptions horizontalCentered="1"/>
  <pageMargins left="0.7" right="0.7" top="0.75" bottom="0.75" header="0.3" footer="0.3"/>
  <pageSetup orientation="portrait" r:id="rId1"/>
  <headerFooter>
    <oddFooter>&amp;L&amp;10PMH &amp; PS - Key Performance Definitions&amp;CPage: &amp;P of &amp;N&amp;Rfn: &amp;F</oddFooter>
  </headerFooter>
  <rowBreaks count="2" manualBreakCount="2">
    <brk id="25" max="16383" man="1"/>
    <brk id="55"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E4B720-70A1-4B5E-B6CC-A908339FBC38}">
  <sheetPr>
    <tabColor rgb="FFFF0000"/>
  </sheetPr>
  <dimension ref="A1:A10"/>
  <sheetViews>
    <sheetView workbookViewId="0">
      <selection activeCell="A8" sqref="A8"/>
    </sheetView>
  </sheetViews>
  <sheetFormatPr defaultRowHeight="15" x14ac:dyDescent="0.25"/>
  <cols>
    <col min="1" max="1" width="90.28515625" customWidth="1"/>
  </cols>
  <sheetData>
    <row r="1" spans="1:1" ht="38.25" customHeight="1" x14ac:dyDescent="0.35">
      <c r="A1" s="103" t="s">
        <v>193</v>
      </c>
    </row>
    <row r="2" spans="1:1" ht="38.25" customHeight="1" x14ac:dyDescent="0.25">
      <c r="A2" t="s">
        <v>185</v>
      </c>
    </row>
    <row r="3" spans="1:1" ht="38.25" customHeight="1" x14ac:dyDescent="0.25">
      <c r="A3" t="s">
        <v>186</v>
      </c>
    </row>
    <row r="4" spans="1:1" ht="38.25" customHeight="1" x14ac:dyDescent="0.25">
      <c r="A4" t="s">
        <v>187</v>
      </c>
    </row>
    <row r="5" spans="1:1" ht="38.25" customHeight="1" x14ac:dyDescent="0.25">
      <c r="A5" t="s">
        <v>188</v>
      </c>
    </row>
    <row r="6" spans="1:1" ht="38.25" customHeight="1" x14ac:dyDescent="0.25">
      <c r="A6" t="s">
        <v>189</v>
      </c>
    </row>
    <row r="7" spans="1:1" ht="38.25" customHeight="1" x14ac:dyDescent="0.25">
      <c r="A7" t="s">
        <v>190</v>
      </c>
    </row>
    <row r="8" spans="1:1" ht="38.25" customHeight="1" x14ac:dyDescent="0.25">
      <c r="A8" t="s">
        <v>194</v>
      </c>
    </row>
    <row r="9" spans="1:1" ht="38.25" customHeight="1" x14ac:dyDescent="0.25">
      <c r="A9" t="s">
        <v>191</v>
      </c>
    </row>
    <row r="10" spans="1:1" ht="38.25" customHeight="1" x14ac:dyDescent="0.25">
      <c r="A10" t="s">
        <v>192</v>
      </c>
    </row>
  </sheetData>
  <pageMargins left="0.7" right="0.7" top="0.75" bottom="0.75" header="0.3" footer="0.3"/>
  <pageSetup paperSize="9" orientation="portrait" horizontalDpi="0" verticalDpi="0"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F57244-3699-4A42-8038-4EF2925B9B0B}">
  <sheetPr>
    <tabColor rgb="FF00B050"/>
  </sheetPr>
  <dimension ref="A1:O31"/>
  <sheetViews>
    <sheetView workbookViewId="0">
      <selection activeCell="O3" sqref="O3:O15"/>
    </sheetView>
  </sheetViews>
  <sheetFormatPr defaultRowHeight="15" x14ac:dyDescent="0.25"/>
  <cols>
    <col min="1" max="1" width="30" customWidth="1"/>
    <col min="2" max="13" width="6.85546875" style="7" customWidth="1"/>
    <col min="14" max="14" width="9.28515625" style="7" customWidth="1"/>
    <col min="15" max="15" width="8.7109375" style="7" customWidth="1"/>
    <col min="16" max="16" width="13.7109375" customWidth="1"/>
  </cols>
  <sheetData>
    <row r="1" spans="1:15" x14ac:dyDescent="0.25">
      <c r="A1" s="21"/>
      <c r="B1" s="22"/>
      <c r="C1" s="22"/>
      <c r="D1" s="22"/>
      <c r="E1" s="22"/>
      <c r="F1" s="22"/>
      <c r="G1" s="22"/>
      <c r="H1" s="22"/>
      <c r="I1" s="22"/>
      <c r="J1" s="22"/>
      <c r="K1" s="22"/>
      <c r="L1" s="22"/>
      <c r="M1" s="22"/>
      <c r="N1" s="22"/>
      <c r="O1" s="22"/>
    </row>
    <row r="2" spans="1:15" ht="45.75" x14ac:dyDescent="0.3">
      <c r="A2" s="39" t="s">
        <v>2</v>
      </c>
      <c r="B2" s="94" t="s">
        <v>147</v>
      </c>
      <c r="C2" s="94" t="s">
        <v>157</v>
      </c>
      <c r="D2" s="94" t="s">
        <v>148</v>
      </c>
      <c r="E2" s="94" t="s">
        <v>158</v>
      </c>
      <c r="F2" s="94" t="s">
        <v>150</v>
      </c>
      <c r="G2" s="94" t="s">
        <v>159</v>
      </c>
      <c r="H2" s="94" t="s">
        <v>152</v>
      </c>
      <c r="I2" s="100" t="s">
        <v>154</v>
      </c>
      <c r="J2" s="100" t="s">
        <v>155</v>
      </c>
      <c r="K2" s="100" t="s">
        <v>160</v>
      </c>
      <c r="L2" s="101" t="s">
        <v>161</v>
      </c>
      <c r="M2" s="101" t="s">
        <v>146</v>
      </c>
      <c r="N2" s="93" t="s">
        <v>141</v>
      </c>
      <c r="O2" s="93" t="s">
        <v>178</v>
      </c>
    </row>
    <row r="3" spans="1:15" x14ac:dyDescent="0.25">
      <c r="A3" s="41" t="s">
        <v>0</v>
      </c>
      <c r="B3" s="64">
        <f>Table1519[[#This Row],[Number]]</f>
        <v>99</v>
      </c>
      <c r="C3" s="64">
        <f>Table1517[[#This Row],[Number]]</f>
        <v>98</v>
      </c>
      <c r="D3" s="64">
        <f>Table1515[[#This Row],[Number]]</f>
        <v>99</v>
      </c>
      <c r="E3" s="64">
        <f>Table1513[[#This Row],[Number]]</f>
        <v>99</v>
      </c>
      <c r="F3" s="64">
        <f>Table1511[[#This Row],[Number]]</f>
        <v>99</v>
      </c>
      <c r="G3" s="64">
        <f>Table159[[#This Row],[Number]]</f>
        <v>98</v>
      </c>
      <c r="H3" s="64">
        <f>Table157[[#This Row],[Number]]</f>
        <v>98</v>
      </c>
      <c r="I3" s="64">
        <f>Table1[[#This Row],[Number]]</f>
        <v>97</v>
      </c>
      <c r="J3" s="64">
        <f>Table15[[#This Row],[Number]]</f>
        <v>97</v>
      </c>
      <c r="K3" s="64">
        <f>Table125[[#This Row],[Number]]</f>
        <v>99</v>
      </c>
      <c r="L3" s="64">
        <f>Table123[[#This Row],[Number]]</f>
        <v>96</v>
      </c>
      <c r="M3" s="64">
        <f>Table1521[[#This Row],[Number]]</f>
        <v>99</v>
      </c>
      <c r="N3" s="95"/>
      <c r="O3" s="96">
        <f>AVERAGE(Table1527[[#This Row],[June
2018]:[May
2019]])</f>
        <v>98.166666666666671</v>
      </c>
    </row>
    <row r="4" spans="1:15" x14ac:dyDescent="0.25">
      <c r="A4" s="43" t="s">
        <v>4</v>
      </c>
      <c r="B4" s="64">
        <f>Table1519[[#This Row],[Number]]</f>
        <v>2</v>
      </c>
      <c r="C4" s="64">
        <f>Table1517[[#This Row],[Number]]</f>
        <v>4</v>
      </c>
      <c r="D4" s="64">
        <f>Table1515[[#This Row],[Number]]</f>
        <v>6</v>
      </c>
      <c r="E4" s="64">
        <f>Table1513[[#This Row],[Number]]</f>
        <v>2</v>
      </c>
      <c r="F4" s="64">
        <f>Table1511[[#This Row],[Number]]</f>
        <v>2</v>
      </c>
      <c r="G4" s="64">
        <f>Table159[[#This Row],[Number]]</f>
        <v>5</v>
      </c>
      <c r="H4" s="64">
        <f>Table157[[#This Row],[Number]]</f>
        <v>2</v>
      </c>
      <c r="I4" s="64">
        <f>Table1[[#This Row],[Number]]</f>
        <v>4</v>
      </c>
      <c r="J4" s="64">
        <f>Table15[[#This Row],[Number]]</f>
        <v>4</v>
      </c>
      <c r="K4" s="64">
        <f>Table125[[#This Row],[Number]]</f>
        <v>3</v>
      </c>
      <c r="L4" s="64">
        <f>Table123[[#This Row],[Number]]</f>
        <v>4</v>
      </c>
      <c r="M4" s="64">
        <f>Table1521[[#This Row],[Number]]</f>
        <v>3</v>
      </c>
      <c r="N4" s="97">
        <f>SUM(Table1527[[#This Row],[June
2018]:[May
2019]])</f>
        <v>41</v>
      </c>
      <c r="O4" s="96">
        <f>AVERAGE(Table1527[[#This Row],[June
2018]:[May
2019]])</f>
        <v>3.4166666666666665</v>
      </c>
    </row>
    <row r="5" spans="1:15" x14ac:dyDescent="0.25">
      <c r="A5" s="43" t="s">
        <v>5</v>
      </c>
      <c r="B5" s="64">
        <f>Table1519[[#This Row],[Number]]</f>
        <v>3</v>
      </c>
      <c r="C5" s="64">
        <f>Table1517[[#This Row],[Number]]</f>
        <v>4</v>
      </c>
      <c r="D5" s="64">
        <f>Table1515[[#This Row],[Number]]</f>
        <v>5</v>
      </c>
      <c r="E5" s="64">
        <f>Table1513[[#This Row],[Number]]</f>
        <v>3</v>
      </c>
      <c r="F5" s="64">
        <f>Table1511[[#This Row],[Number]]</f>
        <v>5</v>
      </c>
      <c r="G5" s="64">
        <f>Table159[[#This Row],[Number]]</f>
        <v>2</v>
      </c>
      <c r="H5" s="64">
        <f>Table157[[#This Row],[Number]]</f>
        <v>4</v>
      </c>
      <c r="I5" s="64">
        <f>Table1[[#This Row],[Number]]</f>
        <v>6</v>
      </c>
      <c r="J5" s="64">
        <f>Table15[[#This Row],[Number]]</f>
        <v>2</v>
      </c>
      <c r="K5" s="64">
        <f>Table125[[#This Row],[Number]]</f>
        <v>3</v>
      </c>
      <c r="L5" s="64">
        <f>Table123[[#This Row],[Number]]</f>
        <v>4</v>
      </c>
      <c r="M5" s="64">
        <f>Table1521[[#This Row],[Number]]</f>
        <v>2</v>
      </c>
      <c r="N5" s="97">
        <f>SUM(Table1527[[#This Row],[June
2018]:[May
2019]])</f>
        <v>43</v>
      </c>
      <c r="O5" s="96">
        <f>AVERAGE(Table1527[[#This Row],[June
2018]:[May
2019]])</f>
        <v>3.5833333333333335</v>
      </c>
    </row>
    <row r="6" spans="1:15" x14ac:dyDescent="0.25">
      <c r="A6" s="43" t="s">
        <v>6</v>
      </c>
      <c r="B6" s="64">
        <f>Table1519[[#This Row],[Number]]</f>
        <v>1</v>
      </c>
      <c r="C6" s="64">
        <f>Table1517[[#This Row],[Number]]</f>
        <v>0</v>
      </c>
      <c r="D6" s="64">
        <f>Table1515[[#This Row],[Number]]</f>
        <v>1</v>
      </c>
      <c r="E6" s="64">
        <f>Table1513[[#This Row],[Number]]</f>
        <v>0</v>
      </c>
      <c r="F6" s="64">
        <f>Table1511[[#This Row],[Number]]</f>
        <v>1</v>
      </c>
      <c r="G6" s="64">
        <f>Table159[[#This Row],[Number]]</f>
        <v>0</v>
      </c>
      <c r="H6" s="64">
        <f>Table157[[#This Row],[Number]]</f>
        <v>1</v>
      </c>
      <c r="I6" s="64">
        <f>Table1[[#This Row],[Number]]</f>
        <v>0</v>
      </c>
      <c r="J6" s="64">
        <f>Table15[[#This Row],[Number]]</f>
        <v>2</v>
      </c>
      <c r="K6" s="64">
        <f>Table125[[#This Row],[Number]]</f>
        <v>2</v>
      </c>
      <c r="L6" s="64">
        <f>Table123[[#This Row],[Number]]</f>
        <v>0</v>
      </c>
      <c r="M6" s="64">
        <f>Table1521[[#This Row],[Number]]</f>
        <v>0</v>
      </c>
      <c r="N6" s="97">
        <f>SUM(Table1527[[#This Row],[June
2018]:[May
2019]])</f>
        <v>8</v>
      </c>
      <c r="O6" s="96">
        <f>AVERAGE(Table1527[[#This Row],[June
2018]:[May
2019]])</f>
        <v>0.66666666666666663</v>
      </c>
    </row>
    <row r="7" spans="1:15" x14ac:dyDescent="0.25">
      <c r="A7" s="43" t="s">
        <v>7</v>
      </c>
      <c r="B7" s="64">
        <f>Table1519[[#This Row],[Number]]</f>
        <v>1</v>
      </c>
      <c r="C7" s="64">
        <f>Table1517[[#This Row],[Number]]</f>
        <v>1</v>
      </c>
      <c r="D7" s="64">
        <f>Table1515[[#This Row],[Number]]</f>
        <v>1</v>
      </c>
      <c r="E7" s="64">
        <f>Table1513[[#This Row],[Number]]</f>
        <v>2</v>
      </c>
      <c r="F7" s="64">
        <f>Table1511[[#This Row],[Number]]</f>
        <v>0</v>
      </c>
      <c r="G7" s="64">
        <f>Table159[[#This Row],[Number]]</f>
        <v>2</v>
      </c>
      <c r="H7" s="64">
        <f>Table157[[#This Row],[Number]]</f>
        <v>3</v>
      </c>
      <c r="I7" s="64">
        <f>Table1[[#This Row],[Number]]</f>
        <v>3</v>
      </c>
      <c r="J7" s="64">
        <f>Table15[[#This Row],[Number]]</f>
        <v>0</v>
      </c>
      <c r="K7" s="64">
        <f>Table125[[#This Row],[Number]]</f>
        <v>2</v>
      </c>
      <c r="L7" s="64">
        <f>Table123[[#This Row],[Number]]</f>
        <v>0</v>
      </c>
      <c r="M7" s="64">
        <f>Table1521[[#This Row],[Number]]</f>
        <v>0</v>
      </c>
      <c r="N7" s="97">
        <f>SUM(Table1527[[#This Row],[June
2018]:[May
2019]])</f>
        <v>15</v>
      </c>
      <c r="O7" s="96">
        <f>AVERAGE(Table1527[[#This Row],[June
2018]:[May
2019]])</f>
        <v>1.25</v>
      </c>
    </row>
    <row r="8" spans="1:15" x14ac:dyDescent="0.25">
      <c r="A8" s="43" t="s">
        <v>8</v>
      </c>
      <c r="B8" s="64">
        <f>Table1519[[#This Row],[Number]]</f>
        <v>0</v>
      </c>
      <c r="C8" s="64">
        <f>Table1517[[#This Row],[Number]]</f>
        <v>2</v>
      </c>
      <c r="D8" s="64">
        <f>Table1515[[#This Row],[Number]]</f>
        <v>3</v>
      </c>
      <c r="E8" s="64">
        <f>Table1513[[#This Row],[Number]]</f>
        <v>3</v>
      </c>
      <c r="F8" s="64">
        <f>Table1511[[#This Row],[Number]]</f>
        <v>3</v>
      </c>
      <c r="G8" s="64">
        <f>Table159[[#This Row],[Number]]</f>
        <v>3</v>
      </c>
      <c r="H8" s="64">
        <f>Table157[[#This Row],[Number]]</f>
        <v>3</v>
      </c>
      <c r="I8" s="64">
        <f>Table1[[#This Row],[Number]]</f>
        <v>3</v>
      </c>
      <c r="J8" s="64">
        <f>Table15[[#This Row],[Number]]</f>
        <v>3</v>
      </c>
      <c r="K8" s="64">
        <f>Table125[[#This Row],[Number]]</f>
        <v>3</v>
      </c>
      <c r="L8" s="64">
        <f>Table123[[#This Row],[Number]]</f>
        <v>3</v>
      </c>
      <c r="M8" s="64">
        <f>Table1521[[#This Row],[Number]]</f>
        <v>3</v>
      </c>
      <c r="N8" s="97">
        <f>SUM(Table1527[[#This Row],[June
2018]:[May
2019]])</f>
        <v>32</v>
      </c>
      <c r="O8" s="96">
        <f>AVERAGE(Table1527[[#This Row],[June
2018]:[May
2019]])</f>
        <v>2.6666666666666665</v>
      </c>
    </row>
    <row r="9" spans="1:15" x14ac:dyDescent="0.25">
      <c r="A9" s="43" t="s">
        <v>9</v>
      </c>
      <c r="B9" s="64">
        <f>Table1519[[#This Row],[Number]]</f>
        <v>1</v>
      </c>
      <c r="C9" s="64">
        <f>Table1517[[#This Row],[Number]]</f>
        <v>0</v>
      </c>
      <c r="D9" s="64">
        <f>Table1515[[#This Row],[Number]]</f>
        <v>0</v>
      </c>
      <c r="E9" s="64">
        <f>Table1513[[#This Row],[Number]]</f>
        <v>0</v>
      </c>
      <c r="F9" s="64">
        <f>Table1511[[#This Row],[Number]]</f>
        <v>2</v>
      </c>
      <c r="G9" s="64">
        <f>Table159[[#This Row],[Number]]</f>
        <v>1</v>
      </c>
      <c r="H9" s="64">
        <f>Table157[[#This Row],[Number]]</f>
        <v>0</v>
      </c>
      <c r="I9" s="64">
        <f>Table1[[#This Row],[Number]]</f>
        <v>1</v>
      </c>
      <c r="J9" s="64">
        <f>Table15[[#This Row],[Number]]</f>
        <v>0</v>
      </c>
      <c r="K9" s="64">
        <f>Table125[[#This Row],[Number]]</f>
        <v>0</v>
      </c>
      <c r="L9" s="64">
        <f>Table123[[#This Row],[Number]]</f>
        <v>0</v>
      </c>
      <c r="M9" s="64">
        <f>Table1521[[#This Row],[Number]]</f>
        <v>0</v>
      </c>
      <c r="N9" s="97">
        <f>SUM(Table1527[[#This Row],[June
2018]:[May
2019]])</f>
        <v>5</v>
      </c>
      <c r="O9" s="96">
        <f>AVERAGE(Table1527[[#This Row],[June
2018]:[May
2019]])</f>
        <v>0.41666666666666669</v>
      </c>
    </row>
    <row r="10" spans="1:15" x14ac:dyDescent="0.25">
      <c r="A10" s="43" t="s">
        <v>10</v>
      </c>
      <c r="B10" s="64">
        <f>Table1519[[#This Row],[Number]]</f>
        <v>0</v>
      </c>
      <c r="C10" s="64">
        <f>Table1517[[#This Row],[Number]]</f>
        <v>0</v>
      </c>
      <c r="D10" s="64">
        <f>Table1515[[#This Row],[Number]]</f>
        <v>0</v>
      </c>
      <c r="E10" s="64">
        <f>Table1513[[#This Row],[Number]]</f>
        <v>2</v>
      </c>
      <c r="F10" s="64">
        <f>Table1511[[#This Row],[Number]]</f>
        <v>0</v>
      </c>
      <c r="G10" s="64">
        <f>Table159[[#This Row],[Number]]</f>
        <v>2</v>
      </c>
      <c r="H10" s="64">
        <f>Table157[[#This Row],[Number]]</f>
        <v>1</v>
      </c>
      <c r="I10" s="64">
        <f>Table1[[#This Row],[Number]]</f>
        <v>1</v>
      </c>
      <c r="J10" s="64">
        <f>Table15[[#This Row],[Number]]</f>
        <v>2</v>
      </c>
      <c r="K10" s="64">
        <f>Table125[[#This Row],[Number]]</f>
        <v>0</v>
      </c>
      <c r="L10" s="64">
        <f>Table123[[#This Row],[Number]]</f>
        <v>0</v>
      </c>
      <c r="M10" s="64">
        <f>Table1521[[#This Row],[Number]]</f>
        <v>0</v>
      </c>
      <c r="N10" s="97">
        <f>SUM(Table1527[[#This Row],[June
2018]:[May
2019]])</f>
        <v>8</v>
      </c>
      <c r="O10" s="96">
        <f>AVERAGE(Table1527[[#This Row],[June
2018]:[May
2019]])</f>
        <v>0.66666666666666663</v>
      </c>
    </row>
    <row r="11" spans="1:15" x14ac:dyDescent="0.25">
      <c r="A11" s="43" t="s">
        <v>11</v>
      </c>
      <c r="B11" s="64">
        <f>Table1519[[#This Row],[Number]]</f>
        <v>0</v>
      </c>
      <c r="C11" s="64">
        <f>Table1517[[#This Row],[Number]]</f>
        <v>0</v>
      </c>
      <c r="D11" s="64">
        <f>Table1515[[#This Row],[Number]]</f>
        <v>0</v>
      </c>
      <c r="E11" s="64">
        <f>Table1513[[#This Row],[Number]]</f>
        <v>0</v>
      </c>
      <c r="F11" s="64">
        <f>Table1511[[#This Row],[Number]]</f>
        <v>0</v>
      </c>
      <c r="G11" s="64">
        <f>Table159[[#This Row],[Number]]</f>
        <v>0</v>
      </c>
      <c r="H11" s="64">
        <f>Table157[[#This Row],[Number]]</f>
        <v>0</v>
      </c>
      <c r="I11" s="64">
        <f>Table1[[#This Row],[Number]]</f>
        <v>0</v>
      </c>
      <c r="J11" s="64">
        <f>Table15[[#This Row],[Number]]</f>
        <v>1</v>
      </c>
      <c r="K11" s="64">
        <f>Table125[[#This Row],[Number]]</f>
        <v>0</v>
      </c>
      <c r="L11" s="64">
        <f>Table123[[#This Row],[Number]]</f>
        <v>0</v>
      </c>
      <c r="M11" s="64">
        <f>Table1521[[#This Row],[Number]]</f>
        <v>0</v>
      </c>
      <c r="N11" s="97">
        <f>SUM(Table1527[[#This Row],[June
2018]:[May
2019]])</f>
        <v>1</v>
      </c>
      <c r="O11" s="96">
        <f>AVERAGE(Table1527[[#This Row],[June
2018]:[May
2019]])</f>
        <v>8.3333333333333329E-2</v>
      </c>
    </row>
    <row r="12" spans="1:15" x14ac:dyDescent="0.25">
      <c r="A12" s="43" t="s">
        <v>12</v>
      </c>
      <c r="B12" s="64">
        <f>Table1519[[#This Row],[Number]]</f>
        <v>0</v>
      </c>
      <c r="C12" s="64">
        <f>Table1517[[#This Row],[Number]]</f>
        <v>0</v>
      </c>
      <c r="D12" s="64">
        <f>Table1515[[#This Row],[Number]]</f>
        <v>0</v>
      </c>
      <c r="E12" s="64">
        <f>Table1513[[#This Row],[Number]]</f>
        <v>0</v>
      </c>
      <c r="F12" s="64">
        <f>Table1511[[#This Row],[Number]]</f>
        <v>0</v>
      </c>
      <c r="G12" s="64">
        <f>Table159[[#This Row],[Number]]</f>
        <v>0</v>
      </c>
      <c r="H12" s="64">
        <f>Table157[[#This Row],[Number]]</f>
        <v>0</v>
      </c>
      <c r="I12" s="64">
        <f>Table1[[#This Row],[Number]]</f>
        <v>0</v>
      </c>
      <c r="J12" s="64">
        <f>Table15[[#This Row],[Number]]</f>
        <v>0</v>
      </c>
      <c r="K12" s="64">
        <f>Table125[[#This Row],[Number]]</f>
        <v>0</v>
      </c>
      <c r="L12" s="64">
        <f>Table123[[#This Row],[Number]]</f>
        <v>0</v>
      </c>
      <c r="M12" s="64">
        <f>Table1521[[#This Row],[Number]]</f>
        <v>0</v>
      </c>
      <c r="N12" s="97">
        <f>SUM(Table1527[[#This Row],[June
2018]:[May
2019]])</f>
        <v>0</v>
      </c>
      <c r="O12" s="96">
        <f>AVERAGE(Table1527[[#This Row],[June
2018]:[May
2019]])</f>
        <v>0</v>
      </c>
    </row>
    <row r="13" spans="1:15" x14ac:dyDescent="0.25">
      <c r="A13" s="43" t="s">
        <v>13</v>
      </c>
      <c r="B13" s="64">
        <f>Table1519[[#This Row],[Number]]</f>
        <v>0</v>
      </c>
      <c r="C13" s="64">
        <f>Table1517[[#This Row],[Number]]</f>
        <v>1</v>
      </c>
      <c r="D13" s="64">
        <f>Table1515[[#This Row],[Number]]</f>
        <v>0</v>
      </c>
      <c r="E13" s="64">
        <f>Table1513[[#This Row],[Number]]</f>
        <v>0</v>
      </c>
      <c r="F13" s="64">
        <f>Table1511[[#This Row],[Number]]</f>
        <v>0</v>
      </c>
      <c r="G13" s="64">
        <f>Table159[[#This Row],[Number]]</f>
        <v>1</v>
      </c>
      <c r="H13" s="64">
        <f>Table157[[#This Row],[Number]]</f>
        <v>0</v>
      </c>
      <c r="I13" s="64">
        <f>Table1[[#This Row],[Number]]</f>
        <v>1</v>
      </c>
      <c r="J13" s="64">
        <f>Table15[[#This Row],[Number]]</f>
        <v>0</v>
      </c>
      <c r="K13" s="64">
        <f>Table125[[#This Row],[Number]]</f>
        <v>0</v>
      </c>
      <c r="L13" s="64">
        <f>Table123[[#This Row],[Number]]</f>
        <v>0</v>
      </c>
      <c r="M13" s="64">
        <f>Table1521[[#This Row],[Number]]</f>
        <v>2</v>
      </c>
      <c r="N13" s="97">
        <f>SUM(Table1527[[#This Row],[June
2018]:[May
2019]])</f>
        <v>5</v>
      </c>
      <c r="O13" s="96">
        <f>AVERAGE(Table1527[[#This Row],[June
2018]:[May
2019]])</f>
        <v>0.41666666666666669</v>
      </c>
    </row>
    <row r="14" spans="1:15" x14ac:dyDescent="0.25">
      <c r="A14" s="43" t="s">
        <v>14</v>
      </c>
      <c r="B14" s="64">
        <f>Table1519[[#This Row],[Number]]</f>
        <v>2</v>
      </c>
      <c r="C14" s="64">
        <f>Table1517[[#This Row],[Number]]</f>
        <v>1</v>
      </c>
      <c r="D14" s="64">
        <f>Table1515[[#This Row],[Number]]</f>
        <v>4</v>
      </c>
      <c r="E14" s="64">
        <f>Table1513[[#This Row],[Number]]</f>
        <v>1</v>
      </c>
      <c r="F14" s="64">
        <f>Table1511[[#This Row],[Number]]</f>
        <v>4</v>
      </c>
      <c r="G14" s="64">
        <f>Table159[[#This Row],[Number]]</f>
        <v>4</v>
      </c>
      <c r="H14" s="64">
        <f>Table157[[#This Row],[Number]]</f>
        <v>1</v>
      </c>
      <c r="I14" s="64">
        <f>Table1[[#This Row],[Number]]</f>
        <v>2</v>
      </c>
      <c r="J14" s="64">
        <f>Table15[[#This Row],[Number]]</f>
        <v>3</v>
      </c>
      <c r="K14" s="64">
        <f>Table125[[#This Row],[Number]]</f>
        <v>8</v>
      </c>
      <c r="L14" s="64">
        <f>Table123[[#This Row],[Number]]</f>
        <v>0</v>
      </c>
      <c r="M14" s="64">
        <f>Table1521[[#This Row],[Number]]</f>
        <v>4</v>
      </c>
      <c r="N14" s="97">
        <f>SUM(Table1527[[#This Row],[June
2018]:[May
2019]])</f>
        <v>34</v>
      </c>
      <c r="O14" s="96">
        <f>AVERAGE(Table1527[[#This Row],[June
2018]:[May
2019]])</f>
        <v>2.8333333333333335</v>
      </c>
    </row>
    <row r="15" spans="1:15" x14ac:dyDescent="0.25">
      <c r="A15" s="44" t="s">
        <v>15</v>
      </c>
      <c r="B15" s="70">
        <f>Table1519[[#This Row],[Number]]</f>
        <v>2</v>
      </c>
      <c r="C15" s="70">
        <f>Table1517[[#This Row],[Number]]</f>
        <v>3</v>
      </c>
      <c r="D15" s="70">
        <f>Table1515[[#This Row],[Number]]</f>
        <v>1</v>
      </c>
      <c r="E15" s="70">
        <f>Table1513[[#This Row],[Number]]</f>
        <v>1</v>
      </c>
      <c r="F15" s="70">
        <f>Table1511[[#This Row],[Number]]</f>
        <v>4</v>
      </c>
      <c r="G15" s="70">
        <f>Table159[[#This Row],[Number]]</f>
        <v>1</v>
      </c>
      <c r="H15" s="70">
        <f>Table157[[#This Row],[Number]]</f>
        <v>0</v>
      </c>
      <c r="I15" s="70">
        <f>Table1[[#This Row],[Number]]</f>
        <v>4</v>
      </c>
      <c r="J15" s="70">
        <f>Table15[[#This Row],[Number]]</f>
        <v>2</v>
      </c>
      <c r="K15" s="70">
        <f>Table125[[#This Row],[Number]]</f>
        <v>2</v>
      </c>
      <c r="L15" s="70">
        <f>Table123[[#This Row],[Number]]</f>
        <v>0</v>
      </c>
      <c r="M15" s="70">
        <f>Table1521[[#This Row],[Number]]</f>
        <v>0</v>
      </c>
      <c r="N15" s="97">
        <f>SUM(Table1527[[#This Row],[June
2018]:[May
2019]])</f>
        <v>20</v>
      </c>
      <c r="O15" s="96">
        <f>AVERAGE(Table1527[[#This Row],[June
2018]:[May
2019]])</f>
        <v>1.6666666666666667</v>
      </c>
    </row>
    <row r="16" spans="1:15" x14ac:dyDescent="0.25">
      <c r="A16" s="21"/>
      <c r="B16" s="22"/>
      <c r="C16" s="22"/>
      <c r="D16" s="22"/>
      <c r="E16" s="22"/>
      <c r="F16" s="22"/>
      <c r="G16" s="22"/>
      <c r="H16" s="22"/>
      <c r="I16" s="22"/>
      <c r="J16" s="22"/>
      <c r="K16" s="22"/>
      <c r="L16" s="22"/>
      <c r="M16" s="22"/>
      <c r="N16" s="22"/>
      <c r="O16" s="22"/>
    </row>
    <row r="17" spans="1:15" ht="45.75" x14ac:dyDescent="0.3">
      <c r="A17" s="79" t="s">
        <v>20</v>
      </c>
      <c r="B17" s="105" t="s">
        <v>147</v>
      </c>
      <c r="C17" s="105" t="s">
        <v>153</v>
      </c>
      <c r="D17" s="105" t="s">
        <v>148</v>
      </c>
      <c r="E17" s="105" t="s">
        <v>149</v>
      </c>
      <c r="F17" s="105" t="s">
        <v>150</v>
      </c>
      <c r="G17" s="105" t="s">
        <v>151</v>
      </c>
      <c r="H17" s="105" t="s">
        <v>152</v>
      </c>
      <c r="I17" s="106" t="s">
        <v>154</v>
      </c>
      <c r="J17" s="106" t="s">
        <v>155</v>
      </c>
      <c r="K17" s="106" t="s">
        <v>156</v>
      </c>
      <c r="L17" s="107" t="s">
        <v>145</v>
      </c>
      <c r="M17" s="107" t="s">
        <v>146</v>
      </c>
      <c r="N17" s="93" t="s">
        <v>141</v>
      </c>
      <c r="O17" s="93" t="s">
        <v>178</v>
      </c>
    </row>
    <row r="18" spans="1:15" ht="17.25" customHeight="1" x14ac:dyDescent="0.25">
      <c r="A18" s="108" t="s">
        <v>43</v>
      </c>
      <c r="B18" s="64">
        <f>June!B22</f>
        <v>4</v>
      </c>
      <c r="C18" s="64">
        <f>July!B22</f>
        <v>2</v>
      </c>
      <c r="D18" s="64">
        <f>August!B22</f>
        <v>2</v>
      </c>
      <c r="E18" s="64">
        <f>September!B22</f>
        <v>4</v>
      </c>
      <c r="F18" s="64">
        <f>October!B22</f>
        <v>4</v>
      </c>
      <c r="G18" s="64">
        <f>November!B22</f>
        <v>4</v>
      </c>
      <c r="H18" s="64">
        <f>December!B22</f>
        <v>4</v>
      </c>
      <c r="I18" s="64">
        <f>January!B22</f>
        <v>5</v>
      </c>
      <c r="J18" s="64">
        <f>February!B22</f>
        <v>4</v>
      </c>
      <c r="K18" s="64">
        <f>March!B22</f>
        <v>1</v>
      </c>
      <c r="L18" s="64">
        <f>April!B22</f>
        <v>2</v>
      </c>
      <c r="M18" s="64">
        <f>May!B22</f>
        <v>2</v>
      </c>
      <c r="N18" s="104">
        <f>SUM(Table14628[[#This Row],[June
2018]:[May
2019]])</f>
        <v>38</v>
      </c>
      <c r="O18" s="96">
        <f>AVERAGE(Table14628[[#This Row],[June
2018]:[May
2019]])</f>
        <v>3.1666666666666665</v>
      </c>
    </row>
    <row r="19" spans="1:15" x14ac:dyDescent="0.25">
      <c r="A19" s="108" t="s">
        <v>42</v>
      </c>
      <c r="B19" s="64">
        <f>June!B23</f>
        <v>0</v>
      </c>
      <c r="C19" s="64">
        <f>July!B23</f>
        <v>0</v>
      </c>
      <c r="D19" s="64">
        <f>August!B23</f>
        <v>0</v>
      </c>
      <c r="E19" s="64">
        <f>September!B23</f>
        <v>0</v>
      </c>
      <c r="F19" s="64">
        <f>October!B23</f>
        <v>0</v>
      </c>
      <c r="G19" s="64">
        <f>November!B23</f>
        <v>0</v>
      </c>
      <c r="H19" s="64">
        <f>December!B23</f>
        <v>0</v>
      </c>
      <c r="I19" s="64">
        <f>January!B23</f>
        <v>0</v>
      </c>
      <c r="J19" s="64">
        <f>February!B23</f>
        <v>0</v>
      </c>
      <c r="K19" s="64">
        <f>March!B23</f>
        <v>0</v>
      </c>
      <c r="L19" s="64">
        <f>April!B23</f>
        <v>0</v>
      </c>
      <c r="M19" s="64">
        <f>May!B23</f>
        <v>0</v>
      </c>
      <c r="N19" s="104">
        <f>SUM(Table14628[[#This Row],[June
2018]:[May
2019]])</f>
        <v>0</v>
      </c>
      <c r="O19" s="96">
        <f>AVERAGE(Table14628[[#This Row],[June
2018]:[May
2019]])</f>
        <v>0</v>
      </c>
    </row>
    <row r="20" spans="1:15" x14ac:dyDescent="0.25">
      <c r="A20" s="87" t="s">
        <v>4</v>
      </c>
      <c r="B20" s="64">
        <f>June!B24</f>
        <v>2</v>
      </c>
      <c r="C20" s="64">
        <f>July!B24</f>
        <v>2</v>
      </c>
      <c r="D20" s="64">
        <f>August!B24</f>
        <v>3</v>
      </c>
      <c r="E20" s="64">
        <f>September!B24</f>
        <v>1</v>
      </c>
      <c r="F20" s="64">
        <f>October!B24</f>
        <v>2</v>
      </c>
      <c r="G20" s="64">
        <f>November!B24</f>
        <v>3</v>
      </c>
      <c r="H20" s="64">
        <f>December!B24</f>
        <v>2</v>
      </c>
      <c r="I20" s="64">
        <f>January!B24</f>
        <v>6</v>
      </c>
      <c r="J20" s="64">
        <f>February!B24</f>
        <v>2</v>
      </c>
      <c r="K20" s="64">
        <f>March!B24</f>
        <v>5</v>
      </c>
      <c r="L20" s="64">
        <f>April!B24</f>
        <v>0</v>
      </c>
      <c r="M20" s="64">
        <f>May!B24</f>
        <v>2</v>
      </c>
      <c r="N20" s="104">
        <f>SUM(Table14628[[#This Row],[June
2018]:[May
2019]])</f>
        <v>30</v>
      </c>
      <c r="O20" s="96">
        <f>AVERAGE(Table14628[[#This Row],[June
2018]:[May
2019]])</f>
        <v>2.5</v>
      </c>
    </row>
    <row r="21" spans="1:15" x14ac:dyDescent="0.25">
      <c r="A21" s="87" t="s">
        <v>5</v>
      </c>
      <c r="B21" s="64">
        <f>June!B25</f>
        <v>1</v>
      </c>
      <c r="C21" s="64">
        <f>July!B25</f>
        <v>0</v>
      </c>
      <c r="D21" s="64">
        <f>August!B25</f>
        <v>3</v>
      </c>
      <c r="E21" s="64">
        <f>September!B25</f>
        <v>5</v>
      </c>
      <c r="F21" s="64">
        <f>October!B25</f>
        <v>3</v>
      </c>
      <c r="G21" s="64">
        <f>November!B25</f>
        <v>2</v>
      </c>
      <c r="H21" s="64">
        <f>December!B25</f>
        <v>4</v>
      </c>
      <c r="I21" s="64">
        <f>January!B25</f>
        <v>4</v>
      </c>
      <c r="J21" s="64">
        <f>February!B25</f>
        <v>4</v>
      </c>
      <c r="K21" s="64">
        <f>March!B25</f>
        <v>1</v>
      </c>
      <c r="L21" s="64">
        <f>April!B25</f>
        <v>2</v>
      </c>
      <c r="M21" s="64">
        <f>May!B25</f>
        <v>1</v>
      </c>
      <c r="N21" s="104">
        <f>SUM(Table14628[[#This Row],[June
2018]:[May
2019]])</f>
        <v>30</v>
      </c>
      <c r="O21" s="96">
        <f>AVERAGE(Table14628[[#This Row],[June
2018]:[May
2019]])</f>
        <v>2.5</v>
      </c>
    </row>
    <row r="22" spans="1:15" x14ac:dyDescent="0.25">
      <c r="A22" s="87" t="s">
        <v>6</v>
      </c>
      <c r="B22" s="64">
        <f>June!B26</f>
        <v>0</v>
      </c>
      <c r="C22" s="64">
        <f>July!B26</f>
        <v>0</v>
      </c>
      <c r="D22" s="64">
        <f>August!B26</f>
        <v>0</v>
      </c>
      <c r="E22" s="64">
        <f>September!B26</f>
        <v>0</v>
      </c>
      <c r="F22" s="64">
        <f>October!B26</f>
        <v>0</v>
      </c>
      <c r="G22" s="64">
        <f>November!B26</f>
        <v>0</v>
      </c>
      <c r="H22" s="64">
        <f>December!B26</f>
        <v>0</v>
      </c>
      <c r="I22" s="64">
        <f>January!B26</f>
        <v>0</v>
      </c>
      <c r="J22" s="64">
        <f>February!B26</f>
        <v>0</v>
      </c>
      <c r="K22" s="64">
        <f>March!B26</f>
        <v>0</v>
      </c>
      <c r="L22" s="64">
        <f>April!B26</f>
        <v>0</v>
      </c>
      <c r="M22" s="64">
        <f>May!B26</f>
        <v>0</v>
      </c>
      <c r="N22" s="104">
        <f>SUM(Table14628[[#This Row],[June
2018]:[May
2019]])</f>
        <v>0</v>
      </c>
      <c r="O22" s="96">
        <f>AVERAGE(Table14628[[#This Row],[June
2018]:[May
2019]])</f>
        <v>0</v>
      </c>
    </row>
    <row r="23" spans="1:15" x14ac:dyDescent="0.25">
      <c r="A23" s="87" t="s">
        <v>7</v>
      </c>
      <c r="B23" s="64">
        <f>June!B27</f>
        <v>0</v>
      </c>
      <c r="C23" s="64">
        <f>July!B27</f>
        <v>0</v>
      </c>
      <c r="D23" s="64">
        <f>August!B27</f>
        <v>0</v>
      </c>
      <c r="E23" s="64">
        <f>September!B27</f>
        <v>0</v>
      </c>
      <c r="F23" s="64">
        <f>October!B27</f>
        <v>0</v>
      </c>
      <c r="G23" s="64">
        <f>November!B27</f>
        <v>1</v>
      </c>
      <c r="H23" s="64">
        <f>December!B27</f>
        <v>1</v>
      </c>
      <c r="I23" s="64">
        <f>January!B27</f>
        <v>1</v>
      </c>
      <c r="J23" s="64">
        <f>February!B27</f>
        <v>0</v>
      </c>
      <c r="K23" s="64">
        <f>March!B27</f>
        <v>0</v>
      </c>
      <c r="L23" s="64">
        <f>April!B27</f>
        <v>1</v>
      </c>
      <c r="M23" s="64">
        <f>May!B27</f>
        <v>1</v>
      </c>
      <c r="N23" s="104">
        <f>SUM(Table14628[[#This Row],[June
2018]:[May
2019]])</f>
        <v>5</v>
      </c>
      <c r="O23" s="96">
        <f>AVERAGE(Table14628[[#This Row],[June
2018]:[May
2019]])</f>
        <v>0.41666666666666669</v>
      </c>
    </row>
    <row r="24" spans="1:15" x14ac:dyDescent="0.25">
      <c r="A24" s="87" t="s">
        <v>8</v>
      </c>
      <c r="B24" s="64">
        <f>June!B28</f>
        <v>3</v>
      </c>
      <c r="C24" s="64">
        <f>July!B28</f>
        <v>3</v>
      </c>
      <c r="D24" s="64">
        <f>August!B28</f>
        <v>3</v>
      </c>
      <c r="E24" s="64">
        <f>September!B28</f>
        <v>3</v>
      </c>
      <c r="F24" s="64">
        <f>October!B28</f>
        <v>3</v>
      </c>
      <c r="G24" s="64">
        <f>November!B28</f>
        <v>3</v>
      </c>
      <c r="H24" s="64">
        <f>December!B28</f>
        <v>3</v>
      </c>
      <c r="I24" s="64">
        <f>January!B28</f>
        <v>5</v>
      </c>
      <c r="J24" s="64">
        <f>February!B28</f>
        <v>3</v>
      </c>
      <c r="K24" s="64">
        <f>March!B28</f>
        <v>3</v>
      </c>
      <c r="L24" s="64">
        <f>April!B28</f>
        <v>3</v>
      </c>
      <c r="M24" s="64">
        <f>May!B28</f>
        <v>3</v>
      </c>
      <c r="N24" s="104">
        <f>SUM(Table14628[[#This Row],[June
2018]:[May
2019]])</f>
        <v>38</v>
      </c>
      <c r="O24" s="96">
        <f>AVERAGE(Table14628[[#This Row],[June
2018]:[May
2019]])</f>
        <v>3.1666666666666665</v>
      </c>
    </row>
    <row r="25" spans="1:15" x14ac:dyDescent="0.25">
      <c r="A25" s="87" t="s">
        <v>9</v>
      </c>
      <c r="B25" s="64">
        <f>June!B29</f>
        <v>0</v>
      </c>
      <c r="C25" s="64">
        <f>July!B29</f>
        <v>0</v>
      </c>
      <c r="D25" s="64">
        <f>August!B29</f>
        <v>0</v>
      </c>
      <c r="E25" s="64">
        <f>September!B29</f>
        <v>0</v>
      </c>
      <c r="F25" s="64">
        <f>October!B29</f>
        <v>0</v>
      </c>
      <c r="G25" s="64">
        <f>November!B29</f>
        <v>0</v>
      </c>
      <c r="H25" s="64">
        <f>December!B29</f>
        <v>1</v>
      </c>
      <c r="I25" s="64">
        <f>January!B29</f>
        <v>0</v>
      </c>
      <c r="J25" s="64">
        <f>February!B29</f>
        <v>1</v>
      </c>
      <c r="K25" s="64">
        <f>March!B29</f>
        <v>0</v>
      </c>
      <c r="L25" s="64">
        <f>April!B29</f>
        <v>0</v>
      </c>
      <c r="M25" s="64">
        <f>May!B29</f>
        <v>0</v>
      </c>
      <c r="N25" s="104">
        <f>SUM(Table14628[[#This Row],[June
2018]:[May
2019]])</f>
        <v>2</v>
      </c>
      <c r="O25" s="96">
        <f>AVERAGE(Table14628[[#This Row],[June
2018]:[May
2019]])</f>
        <v>0.16666666666666666</v>
      </c>
    </row>
    <row r="26" spans="1:15" x14ac:dyDescent="0.25">
      <c r="A26" s="87" t="s">
        <v>10</v>
      </c>
      <c r="B26" s="64">
        <f>June!B30</f>
        <v>0</v>
      </c>
      <c r="C26" s="64">
        <f>July!B30</f>
        <v>0</v>
      </c>
      <c r="D26" s="64">
        <f>August!B30</f>
        <v>0</v>
      </c>
      <c r="E26" s="64">
        <f>September!B30</f>
        <v>2</v>
      </c>
      <c r="F26" s="64">
        <f>October!B30</f>
        <v>0</v>
      </c>
      <c r="G26" s="64">
        <f>November!B30</f>
        <v>0</v>
      </c>
      <c r="H26" s="64">
        <f>December!B30</f>
        <v>0</v>
      </c>
      <c r="I26" s="64">
        <f>January!B30</f>
        <v>0</v>
      </c>
      <c r="J26" s="64">
        <f>February!B30</f>
        <v>0</v>
      </c>
      <c r="K26" s="64">
        <f>March!B30</f>
        <v>0</v>
      </c>
      <c r="L26" s="64">
        <f>April!B30</f>
        <v>0</v>
      </c>
      <c r="M26" s="64">
        <f>May!B30</f>
        <v>0</v>
      </c>
      <c r="N26" s="104">
        <f>SUM(Table14628[[#This Row],[June
2018]:[May
2019]])</f>
        <v>2</v>
      </c>
      <c r="O26" s="96">
        <f>AVERAGE(Table14628[[#This Row],[June
2018]:[May
2019]])</f>
        <v>0.16666666666666666</v>
      </c>
    </row>
    <row r="27" spans="1:15" x14ac:dyDescent="0.25">
      <c r="A27" s="87" t="s">
        <v>11</v>
      </c>
      <c r="B27" s="64">
        <f>June!B31</f>
        <v>0</v>
      </c>
      <c r="C27" s="64">
        <f>July!B31</f>
        <v>0</v>
      </c>
      <c r="D27" s="64">
        <f>August!B31</f>
        <v>0</v>
      </c>
      <c r="E27" s="64">
        <f>September!B31</f>
        <v>0</v>
      </c>
      <c r="F27" s="64">
        <f>October!B31</f>
        <v>0</v>
      </c>
      <c r="G27" s="64">
        <f>November!B31</f>
        <v>0</v>
      </c>
      <c r="H27" s="64">
        <f>December!B31</f>
        <v>0</v>
      </c>
      <c r="I27" s="64">
        <f>January!B31</f>
        <v>0</v>
      </c>
      <c r="J27" s="64">
        <f>February!B31</f>
        <v>0</v>
      </c>
      <c r="K27" s="64">
        <f>March!B31</f>
        <v>0</v>
      </c>
      <c r="L27" s="64">
        <f>April!B31</f>
        <v>0</v>
      </c>
      <c r="M27" s="64">
        <f>May!B31</f>
        <v>0</v>
      </c>
      <c r="N27" s="104">
        <f>SUM(Table14628[[#This Row],[June
2018]:[May
2019]])</f>
        <v>0</v>
      </c>
      <c r="O27" s="96">
        <f>AVERAGE(Table14628[[#This Row],[June
2018]:[May
2019]])</f>
        <v>0</v>
      </c>
    </row>
    <row r="28" spans="1:15" x14ac:dyDescent="0.25">
      <c r="A28" s="87" t="s">
        <v>12</v>
      </c>
      <c r="B28" s="64">
        <f>June!B32</f>
        <v>0</v>
      </c>
      <c r="C28" s="64">
        <f>July!B32</f>
        <v>0</v>
      </c>
      <c r="D28" s="64">
        <f>August!B32</f>
        <v>0</v>
      </c>
      <c r="E28" s="64">
        <f>September!B32</f>
        <v>0</v>
      </c>
      <c r="F28" s="64">
        <f>October!B32</f>
        <v>0</v>
      </c>
      <c r="G28" s="64">
        <f>November!B32</f>
        <v>0</v>
      </c>
      <c r="H28" s="64">
        <f>December!B32</f>
        <v>0</v>
      </c>
      <c r="I28" s="64">
        <f>January!B32</f>
        <v>0</v>
      </c>
      <c r="J28" s="64">
        <f>February!B32</f>
        <v>0</v>
      </c>
      <c r="K28" s="64">
        <f>March!B32</f>
        <v>0</v>
      </c>
      <c r="L28" s="64">
        <f>April!B32</f>
        <v>0</v>
      </c>
      <c r="M28" s="64">
        <f>May!B32</f>
        <v>0</v>
      </c>
      <c r="N28" s="104">
        <f>SUM(Table14628[[#This Row],[June
2018]:[May
2019]])</f>
        <v>0</v>
      </c>
      <c r="O28" s="96">
        <f>AVERAGE(Table14628[[#This Row],[June
2018]:[May
2019]])</f>
        <v>0</v>
      </c>
    </row>
    <row r="29" spans="1:15" x14ac:dyDescent="0.25">
      <c r="A29" s="87" t="s">
        <v>13</v>
      </c>
      <c r="B29" s="64">
        <f>June!B33</f>
        <v>0</v>
      </c>
      <c r="C29" s="64">
        <f>July!B33</f>
        <v>0</v>
      </c>
      <c r="D29" s="64">
        <f>August!B33</f>
        <v>0</v>
      </c>
      <c r="E29" s="64">
        <f>September!B33</f>
        <v>0</v>
      </c>
      <c r="F29" s="64">
        <f>October!B33</f>
        <v>0</v>
      </c>
      <c r="G29" s="64">
        <f>November!B33</f>
        <v>0</v>
      </c>
      <c r="H29" s="64">
        <f>December!B33</f>
        <v>0</v>
      </c>
      <c r="I29" s="64">
        <f>January!B33</f>
        <v>0</v>
      </c>
      <c r="J29" s="64">
        <f>February!B33</f>
        <v>0</v>
      </c>
      <c r="K29" s="64">
        <f>March!B33</f>
        <v>0</v>
      </c>
      <c r="L29" s="64">
        <f>April!B33</f>
        <v>0</v>
      </c>
      <c r="M29" s="64">
        <f>May!B33</f>
        <v>0</v>
      </c>
      <c r="N29" s="104">
        <f>SUM(Table14628[[#This Row],[June
2018]:[May
2019]])</f>
        <v>0</v>
      </c>
      <c r="O29" s="96">
        <f>AVERAGE(Table14628[[#This Row],[June
2018]:[May
2019]])</f>
        <v>0</v>
      </c>
    </row>
    <row r="30" spans="1:15" x14ac:dyDescent="0.25">
      <c r="A30" s="87" t="s">
        <v>14</v>
      </c>
      <c r="B30" s="64">
        <f>June!B34</f>
        <v>3</v>
      </c>
      <c r="C30" s="64">
        <f>July!B34</f>
        <v>3</v>
      </c>
      <c r="D30" s="64">
        <f>August!B34</f>
        <v>2</v>
      </c>
      <c r="E30" s="64">
        <f>September!B34</f>
        <v>0</v>
      </c>
      <c r="F30" s="64">
        <f>October!B34</f>
        <v>0</v>
      </c>
      <c r="G30" s="64">
        <f>November!B34</f>
        <v>1</v>
      </c>
      <c r="H30" s="64">
        <f>December!B34</f>
        <v>1</v>
      </c>
      <c r="I30" s="64">
        <f>January!B34</f>
        <v>1</v>
      </c>
      <c r="J30" s="64">
        <f>February!B34</f>
        <v>0</v>
      </c>
      <c r="K30" s="64">
        <f>March!B34</f>
        <v>1</v>
      </c>
      <c r="L30" s="64">
        <f>April!B34</f>
        <v>3</v>
      </c>
      <c r="M30" s="64">
        <f>May!B34</f>
        <v>0</v>
      </c>
      <c r="N30" s="104">
        <f>SUM(Table14628[[#This Row],[June
2018]:[May
2019]])</f>
        <v>15</v>
      </c>
      <c r="O30" s="96">
        <f>AVERAGE(Table14628[[#This Row],[June
2018]:[May
2019]])</f>
        <v>1.25</v>
      </c>
    </row>
    <row r="31" spans="1:15" x14ac:dyDescent="0.25">
      <c r="A31" s="87" t="s">
        <v>15</v>
      </c>
      <c r="B31" s="64">
        <f>June!B35</f>
        <v>1</v>
      </c>
      <c r="C31" s="64">
        <f>July!B35</f>
        <v>1</v>
      </c>
      <c r="D31" s="64">
        <f>August!B35</f>
        <v>0</v>
      </c>
      <c r="E31" s="64">
        <f>September!B35</f>
        <v>4</v>
      </c>
      <c r="F31" s="64">
        <f>October!B35</f>
        <v>0</v>
      </c>
      <c r="G31" s="64">
        <f>November!B35</f>
        <v>2</v>
      </c>
      <c r="H31" s="64">
        <f>December!B35</f>
        <v>0</v>
      </c>
      <c r="I31" s="64">
        <f>January!B35</f>
        <v>1</v>
      </c>
      <c r="J31" s="64">
        <f>February!B35</f>
        <v>0</v>
      </c>
      <c r="K31" s="64">
        <f>March!B35</f>
        <v>0</v>
      </c>
      <c r="L31" s="64">
        <f>April!B35</f>
        <v>1</v>
      </c>
      <c r="M31" s="64">
        <f>May!B35</f>
        <v>0</v>
      </c>
      <c r="N31" s="104">
        <f>SUM(Table14628[[#This Row],[June
2018]:[May
2019]])</f>
        <v>10</v>
      </c>
      <c r="O31" s="96">
        <f>AVERAGE(Table14628[[#This Row],[June
2018]:[May
2019]])</f>
        <v>0.83333333333333337</v>
      </c>
    </row>
  </sheetData>
  <phoneticPr fontId="23" type="noConversion"/>
  <printOptions horizontalCentered="1" verticalCentered="1"/>
  <pageMargins left="0.31496062992125984" right="0.31496062992125984" top="0.35433070866141736" bottom="0.55118110236220474" header="0.31496062992125984" footer="0.31496062992125984"/>
  <pageSetup paperSize="9" orientation="landscape" r:id="rId1"/>
  <headerFooter>
    <oddFooter>&amp;L&amp;"-,Bold Italic"&amp;12Rolling Data - LTC &amp; PS Indicatos&amp;C&amp;"-,Bold Italic"&amp;12Page: &amp;P&amp;R&amp;10fn: &amp;F</oddFooter>
  </headerFooter>
  <tableParts count="2">
    <tablePart r:id="rId2"/>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9805AF-70BB-4387-9DD4-8F9FDA75ADDB}">
  <sheetPr>
    <pageSetUpPr fitToPage="1"/>
  </sheetPr>
  <dimension ref="A1:C39"/>
  <sheetViews>
    <sheetView workbookViewId="0">
      <selection activeCell="E32" sqref="E32"/>
    </sheetView>
  </sheetViews>
  <sheetFormatPr defaultRowHeight="15" x14ac:dyDescent="0.25"/>
  <cols>
    <col min="1" max="1" width="32.42578125" customWidth="1"/>
    <col min="2" max="2" width="10.42578125" style="7" customWidth="1"/>
    <col min="3" max="3" width="120.7109375" customWidth="1"/>
  </cols>
  <sheetData>
    <row r="1" spans="1:3" ht="15.75" x14ac:dyDescent="0.25">
      <c r="A1" s="49" t="s">
        <v>41</v>
      </c>
      <c r="B1" s="50" t="s">
        <v>24</v>
      </c>
      <c r="C1" s="51">
        <v>2018</v>
      </c>
    </row>
    <row r="2" spans="1:3" ht="18.75" x14ac:dyDescent="0.3">
      <c r="A2" s="30" t="s">
        <v>2</v>
      </c>
      <c r="B2" s="6" t="s">
        <v>3</v>
      </c>
      <c r="C2" s="31" t="s">
        <v>1</v>
      </c>
    </row>
    <row r="3" spans="1:3" x14ac:dyDescent="0.25">
      <c r="A3" s="36" t="s">
        <v>0</v>
      </c>
      <c r="B3" s="6">
        <v>99</v>
      </c>
      <c r="C3" s="31"/>
    </row>
    <row r="4" spans="1:3" x14ac:dyDescent="0.25">
      <c r="A4" s="33" t="s">
        <v>4</v>
      </c>
      <c r="B4" s="6">
        <v>2</v>
      </c>
      <c r="C4" s="31"/>
    </row>
    <row r="5" spans="1:3" x14ac:dyDescent="0.25">
      <c r="A5" s="33" t="s">
        <v>5</v>
      </c>
      <c r="B5" s="6">
        <v>3</v>
      </c>
      <c r="C5" s="31"/>
    </row>
    <row r="6" spans="1:3" x14ac:dyDescent="0.25">
      <c r="A6" s="33" t="s">
        <v>6</v>
      </c>
      <c r="B6" s="6">
        <v>1</v>
      </c>
      <c r="C6" s="31"/>
    </row>
    <row r="7" spans="1:3" x14ac:dyDescent="0.25">
      <c r="A7" s="33" t="s">
        <v>7</v>
      </c>
      <c r="B7" s="6">
        <v>1</v>
      </c>
      <c r="C7" s="31"/>
    </row>
    <row r="8" spans="1:3" x14ac:dyDescent="0.25">
      <c r="A8" s="33" t="s">
        <v>8</v>
      </c>
      <c r="B8" s="6">
        <v>0</v>
      </c>
      <c r="C8" s="31"/>
    </row>
    <row r="9" spans="1:3" x14ac:dyDescent="0.25">
      <c r="A9" s="33" t="s">
        <v>9</v>
      </c>
      <c r="B9" s="6">
        <v>1</v>
      </c>
      <c r="C9" s="31"/>
    </row>
    <row r="10" spans="1:3" x14ac:dyDescent="0.25">
      <c r="A10" s="33" t="s">
        <v>10</v>
      </c>
      <c r="B10" s="6">
        <v>0</v>
      </c>
      <c r="C10" s="31"/>
    </row>
    <row r="11" spans="1:3" x14ac:dyDescent="0.25">
      <c r="A11" s="33" t="s">
        <v>11</v>
      </c>
      <c r="B11" s="6">
        <v>0</v>
      </c>
      <c r="C11" s="31"/>
    </row>
    <row r="12" spans="1:3" x14ac:dyDescent="0.25">
      <c r="A12" s="33" t="s">
        <v>12</v>
      </c>
      <c r="B12" s="6">
        <v>0</v>
      </c>
      <c r="C12" s="31"/>
    </row>
    <row r="13" spans="1:3" x14ac:dyDescent="0.25">
      <c r="A13" s="33" t="s">
        <v>13</v>
      </c>
      <c r="B13" s="6">
        <v>0</v>
      </c>
      <c r="C13" s="31"/>
    </row>
    <row r="14" spans="1:3" x14ac:dyDescent="0.25">
      <c r="A14" s="33" t="s">
        <v>14</v>
      </c>
      <c r="B14" s="6">
        <v>2</v>
      </c>
      <c r="C14" s="31"/>
    </row>
    <row r="15" spans="1:3" x14ac:dyDescent="0.25">
      <c r="A15" s="33" t="s">
        <v>15</v>
      </c>
      <c r="B15" s="6">
        <v>2</v>
      </c>
      <c r="C15" s="31"/>
    </row>
    <row r="16" spans="1:3" x14ac:dyDescent="0.25">
      <c r="A16" s="34" t="s">
        <v>16</v>
      </c>
      <c r="B16" s="6"/>
      <c r="C16" s="31"/>
    </row>
    <row r="17" spans="1:3" x14ac:dyDescent="0.25">
      <c r="A17" s="35" t="s">
        <v>17</v>
      </c>
      <c r="B17" s="6"/>
      <c r="C17" s="31"/>
    </row>
    <row r="18" spans="1:3" x14ac:dyDescent="0.25">
      <c r="A18" s="35" t="s">
        <v>18</v>
      </c>
      <c r="B18" s="6"/>
      <c r="C18" s="31"/>
    </row>
    <row r="19" spans="1:3" x14ac:dyDescent="0.25">
      <c r="A19" s="52" t="s">
        <v>19</v>
      </c>
      <c r="B19" s="40"/>
      <c r="C19" s="53"/>
    </row>
    <row r="20" spans="1:3" x14ac:dyDescent="0.25">
      <c r="A20" s="21"/>
      <c r="B20" s="22"/>
      <c r="C20" s="21"/>
    </row>
    <row r="21" spans="1:3" ht="18.75" x14ac:dyDescent="0.3">
      <c r="A21" s="1" t="s">
        <v>20</v>
      </c>
      <c r="B21" s="27" t="s">
        <v>3</v>
      </c>
      <c r="C21" s="19" t="s">
        <v>1</v>
      </c>
    </row>
    <row r="22" spans="1:3" x14ac:dyDescent="0.25">
      <c r="A22" s="9" t="s">
        <v>43</v>
      </c>
      <c r="B22" s="27">
        <v>4</v>
      </c>
      <c r="C22" s="19"/>
    </row>
    <row r="23" spans="1:3" x14ac:dyDescent="0.25">
      <c r="A23" s="9" t="s">
        <v>42</v>
      </c>
      <c r="B23" s="27">
        <v>0</v>
      </c>
      <c r="C23" s="19"/>
    </row>
    <row r="24" spans="1:3" x14ac:dyDescent="0.25">
      <c r="A24" s="2" t="s">
        <v>4</v>
      </c>
      <c r="B24" s="27">
        <v>2</v>
      </c>
      <c r="C24" s="19"/>
    </row>
    <row r="25" spans="1:3" x14ac:dyDescent="0.25">
      <c r="A25" s="2" t="s">
        <v>5</v>
      </c>
      <c r="B25" s="27">
        <v>1</v>
      </c>
      <c r="C25" s="19"/>
    </row>
    <row r="26" spans="1:3" x14ac:dyDescent="0.25">
      <c r="A26" s="2" t="s">
        <v>6</v>
      </c>
      <c r="B26" s="27">
        <v>0</v>
      </c>
      <c r="C26" s="19"/>
    </row>
    <row r="27" spans="1:3" x14ac:dyDescent="0.25">
      <c r="A27" s="2" t="s">
        <v>7</v>
      </c>
      <c r="B27" s="27">
        <v>0</v>
      </c>
      <c r="C27" s="19"/>
    </row>
    <row r="28" spans="1:3" x14ac:dyDescent="0.25">
      <c r="A28" s="2" t="s">
        <v>8</v>
      </c>
      <c r="B28" s="27">
        <v>3</v>
      </c>
      <c r="C28" s="19"/>
    </row>
    <row r="29" spans="1:3" x14ac:dyDescent="0.25">
      <c r="A29" s="2" t="s">
        <v>9</v>
      </c>
      <c r="B29" s="27">
        <v>0</v>
      </c>
      <c r="C29" s="19"/>
    </row>
    <row r="30" spans="1:3" x14ac:dyDescent="0.25">
      <c r="A30" s="2" t="s">
        <v>10</v>
      </c>
      <c r="B30" s="27">
        <v>0</v>
      </c>
      <c r="C30" s="19"/>
    </row>
    <row r="31" spans="1:3" x14ac:dyDescent="0.25">
      <c r="A31" s="2" t="s">
        <v>11</v>
      </c>
      <c r="B31" s="27">
        <v>0</v>
      </c>
      <c r="C31" s="19"/>
    </row>
    <row r="32" spans="1:3" x14ac:dyDescent="0.25">
      <c r="A32" s="2" t="s">
        <v>12</v>
      </c>
      <c r="B32" s="27">
        <v>0</v>
      </c>
      <c r="C32" s="19"/>
    </row>
    <row r="33" spans="1:3" x14ac:dyDescent="0.25">
      <c r="A33" s="2" t="s">
        <v>13</v>
      </c>
      <c r="B33" s="27">
        <v>0</v>
      </c>
      <c r="C33" s="19"/>
    </row>
    <row r="34" spans="1:3" x14ac:dyDescent="0.25">
      <c r="A34" s="2" t="s">
        <v>14</v>
      </c>
      <c r="B34" s="27">
        <v>3</v>
      </c>
      <c r="C34" s="19"/>
    </row>
    <row r="35" spans="1:3" x14ac:dyDescent="0.25">
      <c r="A35" s="2" t="s">
        <v>15</v>
      </c>
      <c r="B35" s="27">
        <v>1</v>
      </c>
      <c r="C35" s="19"/>
    </row>
    <row r="36" spans="1:3" x14ac:dyDescent="0.25">
      <c r="A36" s="2"/>
      <c r="B36" s="27"/>
      <c r="C36" s="19"/>
    </row>
    <row r="37" spans="1:3" x14ac:dyDescent="0.25">
      <c r="A37" s="3" t="s">
        <v>17</v>
      </c>
      <c r="B37" s="27"/>
      <c r="C37" s="19"/>
    </row>
    <row r="38" spans="1:3" x14ac:dyDescent="0.25">
      <c r="A38" s="3" t="s">
        <v>18</v>
      </c>
      <c r="B38" s="27"/>
      <c r="C38" s="19"/>
    </row>
    <row r="39" spans="1:3" x14ac:dyDescent="0.25">
      <c r="A39" s="3" t="s">
        <v>19</v>
      </c>
      <c r="B39" s="27"/>
      <c r="C39" s="19"/>
    </row>
  </sheetData>
  <pageMargins left="0.7" right="0.7" top="0.75" bottom="0.75" header="0.3" footer="0.3"/>
  <pageSetup paperSize="9" scale="80" fitToHeight="0" orientation="landscape" r:id="rId1"/>
  <tableParts count="2">
    <tablePart r:id="rId2"/>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51D232-B1C2-4B79-B8DC-01B207FAED5F}">
  <sheetPr>
    <pageSetUpPr fitToPage="1"/>
  </sheetPr>
  <dimension ref="A1:C39"/>
  <sheetViews>
    <sheetView workbookViewId="0">
      <selection activeCell="E31" sqref="E31"/>
    </sheetView>
  </sheetViews>
  <sheetFormatPr defaultRowHeight="15" x14ac:dyDescent="0.25"/>
  <cols>
    <col min="1" max="1" width="32.42578125" customWidth="1"/>
    <col min="2" max="2" width="10.42578125" style="7" customWidth="1"/>
    <col min="3" max="3" width="120.7109375" customWidth="1"/>
  </cols>
  <sheetData>
    <row r="1" spans="1:3" ht="15.75" x14ac:dyDescent="0.25">
      <c r="A1" s="61" t="s">
        <v>41</v>
      </c>
      <c r="B1" s="62" t="s">
        <v>25</v>
      </c>
      <c r="C1" s="63">
        <v>2018</v>
      </c>
    </row>
    <row r="2" spans="1:3" ht="18.75" x14ac:dyDescent="0.3">
      <c r="A2" s="39" t="s">
        <v>2</v>
      </c>
      <c r="B2" s="40" t="s">
        <v>3</v>
      </c>
      <c r="C2" s="47" t="s">
        <v>1</v>
      </c>
    </row>
    <row r="3" spans="1:3" x14ac:dyDescent="0.25">
      <c r="A3" s="65" t="s">
        <v>0</v>
      </c>
      <c r="B3" s="64">
        <v>98</v>
      </c>
      <c r="C3" s="66"/>
    </row>
    <row r="4" spans="1:3" x14ac:dyDescent="0.25">
      <c r="A4" s="43" t="s">
        <v>4</v>
      </c>
      <c r="B4" s="64">
        <v>4</v>
      </c>
      <c r="C4" s="66"/>
    </row>
    <row r="5" spans="1:3" x14ac:dyDescent="0.25">
      <c r="A5" s="43" t="s">
        <v>5</v>
      </c>
      <c r="B5" s="64">
        <v>4</v>
      </c>
      <c r="C5" s="66"/>
    </row>
    <row r="6" spans="1:3" x14ac:dyDescent="0.25">
      <c r="A6" s="43" t="s">
        <v>6</v>
      </c>
      <c r="B6" s="64">
        <v>0</v>
      </c>
      <c r="C6" s="66"/>
    </row>
    <row r="7" spans="1:3" x14ac:dyDescent="0.25">
      <c r="A7" s="43" t="s">
        <v>7</v>
      </c>
      <c r="B7" s="64">
        <v>1</v>
      </c>
      <c r="C7" s="66"/>
    </row>
    <row r="8" spans="1:3" x14ac:dyDescent="0.25">
      <c r="A8" s="43" t="s">
        <v>8</v>
      </c>
      <c r="B8" s="64">
        <v>2</v>
      </c>
      <c r="C8" s="66"/>
    </row>
    <row r="9" spans="1:3" x14ac:dyDescent="0.25">
      <c r="A9" s="43" t="s">
        <v>9</v>
      </c>
      <c r="B9" s="64">
        <v>0</v>
      </c>
      <c r="C9" s="66"/>
    </row>
    <row r="10" spans="1:3" x14ac:dyDescent="0.25">
      <c r="A10" s="43" t="s">
        <v>10</v>
      </c>
      <c r="B10" s="64">
        <v>0</v>
      </c>
      <c r="C10" s="66"/>
    </row>
    <row r="11" spans="1:3" x14ac:dyDescent="0.25">
      <c r="A11" s="43" t="s">
        <v>11</v>
      </c>
      <c r="B11" s="64">
        <v>0</v>
      </c>
      <c r="C11" s="66"/>
    </row>
    <row r="12" spans="1:3" x14ac:dyDescent="0.25">
      <c r="A12" s="43" t="s">
        <v>12</v>
      </c>
      <c r="B12" s="64">
        <v>0</v>
      </c>
      <c r="C12" s="66"/>
    </row>
    <row r="13" spans="1:3" x14ac:dyDescent="0.25">
      <c r="A13" s="43" t="s">
        <v>13</v>
      </c>
      <c r="B13" s="64">
        <v>1</v>
      </c>
      <c r="C13" s="66"/>
    </row>
    <row r="14" spans="1:3" x14ac:dyDescent="0.25">
      <c r="A14" s="43" t="s">
        <v>14</v>
      </c>
      <c r="B14" s="64">
        <v>1</v>
      </c>
      <c r="C14" s="66"/>
    </row>
    <row r="15" spans="1:3" x14ac:dyDescent="0.25">
      <c r="A15" s="43" t="s">
        <v>15</v>
      </c>
      <c r="B15" s="64">
        <v>3</v>
      </c>
      <c r="C15" s="66"/>
    </row>
    <row r="16" spans="1:3" x14ac:dyDescent="0.25">
      <c r="A16" s="67" t="s">
        <v>16</v>
      </c>
      <c r="B16" s="64"/>
      <c r="C16" s="66"/>
    </row>
    <row r="17" spans="1:3" x14ac:dyDescent="0.25">
      <c r="A17" s="68" t="s">
        <v>17</v>
      </c>
      <c r="B17" s="64"/>
      <c r="C17" s="66"/>
    </row>
    <row r="18" spans="1:3" x14ac:dyDescent="0.25">
      <c r="A18" s="68" t="s">
        <v>18</v>
      </c>
      <c r="B18" s="64"/>
      <c r="C18" s="66"/>
    </row>
    <row r="19" spans="1:3" x14ac:dyDescent="0.25">
      <c r="A19" s="69" t="s">
        <v>19</v>
      </c>
      <c r="B19" s="70"/>
      <c r="C19" s="45"/>
    </row>
    <row r="20" spans="1:3" x14ac:dyDescent="0.25">
      <c r="A20" s="21"/>
      <c r="B20" s="22"/>
      <c r="C20" s="21"/>
    </row>
    <row r="21" spans="1:3" ht="18.75" x14ac:dyDescent="0.3">
      <c r="A21" s="1" t="s">
        <v>20</v>
      </c>
      <c r="B21" s="27" t="s">
        <v>3</v>
      </c>
      <c r="C21" s="19" t="s">
        <v>1</v>
      </c>
    </row>
    <row r="22" spans="1:3" x14ac:dyDescent="0.25">
      <c r="A22" s="9" t="s">
        <v>43</v>
      </c>
      <c r="B22" s="27">
        <v>2</v>
      </c>
      <c r="C22" s="19"/>
    </row>
    <row r="23" spans="1:3" x14ac:dyDescent="0.25">
      <c r="A23" s="9" t="s">
        <v>42</v>
      </c>
      <c r="B23" s="27">
        <v>0</v>
      </c>
      <c r="C23" s="19"/>
    </row>
    <row r="24" spans="1:3" x14ac:dyDescent="0.25">
      <c r="A24" s="2" t="s">
        <v>4</v>
      </c>
      <c r="B24" s="27">
        <v>2</v>
      </c>
      <c r="C24" s="19"/>
    </row>
    <row r="25" spans="1:3" x14ac:dyDescent="0.25">
      <c r="A25" s="2" t="s">
        <v>5</v>
      </c>
      <c r="B25" s="27">
        <v>0</v>
      </c>
      <c r="C25" s="19"/>
    </row>
    <row r="26" spans="1:3" x14ac:dyDescent="0.25">
      <c r="A26" s="2" t="s">
        <v>6</v>
      </c>
      <c r="B26" s="27">
        <v>0</v>
      </c>
      <c r="C26" s="19"/>
    </row>
    <row r="27" spans="1:3" x14ac:dyDescent="0.25">
      <c r="A27" s="2" t="s">
        <v>7</v>
      </c>
      <c r="B27" s="27">
        <v>0</v>
      </c>
      <c r="C27" s="19"/>
    </row>
    <row r="28" spans="1:3" x14ac:dyDescent="0.25">
      <c r="A28" s="2" t="s">
        <v>8</v>
      </c>
      <c r="B28" s="27">
        <v>3</v>
      </c>
      <c r="C28" s="19"/>
    </row>
    <row r="29" spans="1:3" x14ac:dyDescent="0.25">
      <c r="A29" s="2" t="s">
        <v>9</v>
      </c>
      <c r="B29" s="27">
        <v>0</v>
      </c>
      <c r="C29" s="19"/>
    </row>
    <row r="30" spans="1:3" x14ac:dyDescent="0.25">
      <c r="A30" s="2" t="s">
        <v>10</v>
      </c>
      <c r="B30" s="27">
        <v>0</v>
      </c>
      <c r="C30" s="19"/>
    </row>
    <row r="31" spans="1:3" x14ac:dyDescent="0.25">
      <c r="A31" s="2" t="s">
        <v>11</v>
      </c>
      <c r="B31" s="27">
        <v>0</v>
      </c>
      <c r="C31" s="19"/>
    </row>
    <row r="32" spans="1:3" x14ac:dyDescent="0.25">
      <c r="A32" s="2" t="s">
        <v>12</v>
      </c>
      <c r="B32" s="27">
        <v>0</v>
      </c>
      <c r="C32" s="19"/>
    </row>
    <row r="33" spans="1:3" x14ac:dyDescent="0.25">
      <c r="A33" s="2" t="s">
        <v>13</v>
      </c>
      <c r="B33" s="27">
        <v>0</v>
      </c>
      <c r="C33" s="19"/>
    </row>
    <row r="34" spans="1:3" x14ac:dyDescent="0.25">
      <c r="A34" s="2" t="s">
        <v>14</v>
      </c>
      <c r="B34" s="27">
        <v>3</v>
      </c>
      <c r="C34" s="19"/>
    </row>
    <row r="35" spans="1:3" x14ac:dyDescent="0.25">
      <c r="A35" s="2" t="s">
        <v>15</v>
      </c>
      <c r="B35" s="27">
        <v>1</v>
      </c>
      <c r="C35" s="19"/>
    </row>
    <row r="36" spans="1:3" x14ac:dyDescent="0.25">
      <c r="A36" s="2"/>
      <c r="B36" s="27"/>
      <c r="C36" s="19"/>
    </row>
    <row r="37" spans="1:3" x14ac:dyDescent="0.25">
      <c r="A37" s="3" t="s">
        <v>17</v>
      </c>
      <c r="B37" s="27"/>
      <c r="C37" s="19"/>
    </row>
    <row r="38" spans="1:3" x14ac:dyDescent="0.25">
      <c r="A38" s="3" t="s">
        <v>18</v>
      </c>
      <c r="B38" s="27"/>
      <c r="C38" s="19"/>
    </row>
    <row r="39" spans="1:3" x14ac:dyDescent="0.25">
      <c r="A39" s="3" t="s">
        <v>19</v>
      </c>
      <c r="B39" s="27"/>
      <c r="C39" s="19"/>
    </row>
  </sheetData>
  <pageMargins left="0.7" right="0.7" top="0.75" bottom="0.75" header="0.3" footer="0.3"/>
  <pageSetup paperSize="9" scale="80" fitToHeight="0" orientation="landscape" r:id="rId1"/>
  <tableParts count="2">
    <tablePart r:id="rId2"/>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19891F-0E78-42A9-953F-FE90879D6EA7}">
  <sheetPr>
    <pageSetUpPr fitToPage="1"/>
  </sheetPr>
  <dimension ref="A1:C39"/>
  <sheetViews>
    <sheetView workbookViewId="0">
      <selection activeCell="H25" sqref="H25"/>
    </sheetView>
  </sheetViews>
  <sheetFormatPr defaultRowHeight="15" x14ac:dyDescent="0.25"/>
  <cols>
    <col min="1" max="1" width="32.42578125" customWidth="1"/>
    <col min="2" max="2" width="10.42578125" style="7" customWidth="1"/>
    <col min="3" max="3" width="120.7109375" customWidth="1"/>
  </cols>
  <sheetData>
    <row r="1" spans="1:3" ht="15.75" x14ac:dyDescent="0.25">
      <c r="A1" s="49" t="s">
        <v>41</v>
      </c>
      <c r="B1" s="50" t="s">
        <v>26</v>
      </c>
      <c r="C1" s="51">
        <v>2018</v>
      </c>
    </row>
    <row r="2" spans="1:3" ht="18.75" x14ac:dyDescent="0.3">
      <c r="A2" s="30" t="s">
        <v>2</v>
      </c>
      <c r="B2" s="6" t="s">
        <v>3</v>
      </c>
      <c r="C2" s="31" t="s">
        <v>1</v>
      </c>
    </row>
    <row r="3" spans="1:3" x14ac:dyDescent="0.25">
      <c r="A3" s="36" t="s">
        <v>0</v>
      </c>
      <c r="B3" s="6">
        <v>99</v>
      </c>
      <c r="C3" s="31"/>
    </row>
    <row r="4" spans="1:3" x14ac:dyDescent="0.25">
      <c r="A4" s="33" t="s">
        <v>4</v>
      </c>
      <c r="B4" s="6">
        <v>6</v>
      </c>
      <c r="C4" s="31"/>
    </row>
    <row r="5" spans="1:3" x14ac:dyDescent="0.25">
      <c r="A5" s="33" t="s">
        <v>5</v>
      </c>
      <c r="B5" s="6">
        <v>5</v>
      </c>
      <c r="C5" s="31"/>
    </row>
    <row r="6" spans="1:3" x14ac:dyDescent="0.25">
      <c r="A6" s="33" t="s">
        <v>6</v>
      </c>
      <c r="B6" s="6">
        <v>1</v>
      </c>
      <c r="C6" s="31"/>
    </row>
    <row r="7" spans="1:3" x14ac:dyDescent="0.25">
      <c r="A7" s="33" t="s">
        <v>7</v>
      </c>
      <c r="B7" s="6">
        <v>1</v>
      </c>
      <c r="C7" s="31"/>
    </row>
    <row r="8" spans="1:3" x14ac:dyDescent="0.25">
      <c r="A8" s="33" t="s">
        <v>8</v>
      </c>
      <c r="B8" s="6">
        <v>3</v>
      </c>
      <c r="C8" s="31"/>
    </row>
    <row r="9" spans="1:3" x14ac:dyDescent="0.25">
      <c r="A9" s="33" t="s">
        <v>9</v>
      </c>
      <c r="B9" s="6">
        <v>0</v>
      </c>
      <c r="C9" s="31"/>
    </row>
    <row r="10" spans="1:3" x14ac:dyDescent="0.25">
      <c r="A10" s="33" t="s">
        <v>10</v>
      </c>
      <c r="B10" s="6">
        <v>0</v>
      </c>
      <c r="C10" s="31"/>
    </row>
    <row r="11" spans="1:3" x14ac:dyDescent="0.25">
      <c r="A11" s="33" t="s">
        <v>11</v>
      </c>
      <c r="B11" s="6">
        <v>0</v>
      </c>
      <c r="C11" s="31"/>
    </row>
    <row r="12" spans="1:3" x14ac:dyDescent="0.25">
      <c r="A12" s="33" t="s">
        <v>12</v>
      </c>
      <c r="B12" s="6">
        <v>0</v>
      </c>
      <c r="C12" s="31"/>
    </row>
    <row r="13" spans="1:3" x14ac:dyDescent="0.25">
      <c r="A13" s="33" t="s">
        <v>13</v>
      </c>
      <c r="B13" s="6">
        <v>0</v>
      </c>
      <c r="C13" s="31"/>
    </row>
    <row r="14" spans="1:3" x14ac:dyDescent="0.25">
      <c r="A14" s="33" t="s">
        <v>14</v>
      </c>
      <c r="B14" s="6">
        <v>4</v>
      </c>
      <c r="C14" s="31"/>
    </row>
    <row r="15" spans="1:3" x14ac:dyDescent="0.25">
      <c r="A15" s="33" t="s">
        <v>15</v>
      </c>
      <c r="B15" s="6">
        <v>1</v>
      </c>
      <c r="C15" s="31"/>
    </row>
    <row r="16" spans="1:3" x14ac:dyDescent="0.25">
      <c r="A16" s="34" t="s">
        <v>16</v>
      </c>
      <c r="B16" s="6"/>
      <c r="C16" s="31"/>
    </row>
    <row r="17" spans="1:3" x14ac:dyDescent="0.25">
      <c r="A17" s="35" t="s">
        <v>17</v>
      </c>
      <c r="B17" s="6"/>
      <c r="C17" s="31"/>
    </row>
    <row r="18" spans="1:3" x14ac:dyDescent="0.25">
      <c r="A18" s="35" t="s">
        <v>18</v>
      </c>
      <c r="B18" s="6"/>
      <c r="C18" s="31"/>
    </row>
    <row r="19" spans="1:3" x14ac:dyDescent="0.25">
      <c r="A19" s="52" t="s">
        <v>19</v>
      </c>
      <c r="B19" s="40"/>
      <c r="C19" s="53"/>
    </row>
    <row r="20" spans="1:3" x14ac:dyDescent="0.25">
      <c r="A20" s="21"/>
      <c r="B20" s="22"/>
      <c r="C20" s="21"/>
    </row>
    <row r="21" spans="1:3" ht="18.75" x14ac:dyDescent="0.3">
      <c r="A21" s="1" t="s">
        <v>20</v>
      </c>
      <c r="B21" s="27" t="s">
        <v>3</v>
      </c>
      <c r="C21" s="19" t="s">
        <v>1</v>
      </c>
    </row>
    <row r="22" spans="1:3" x14ac:dyDescent="0.25">
      <c r="A22" s="9" t="s">
        <v>43</v>
      </c>
      <c r="B22" s="27">
        <v>2</v>
      </c>
      <c r="C22" s="19"/>
    </row>
    <row r="23" spans="1:3" x14ac:dyDescent="0.25">
      <c r="A23" s="9" t="s">
        <v>42</v>
      </c>
      <c r="B23" s="27">
        <v>0</v>
      </c>
      <c r="C23" s="19"/>
    </row>
    <row r="24" spans="1:3" x14ac:dyDescent="0.25">
      <c r="A24" s="2" t="s">
        <v>4</v>
      </c>
      <c r="B24" s="27">
        <v>3</v>
      </c>
      <c r="C24" s="19"/>
    </row>
    <row r="25" spans="1:3" x14ac:dyDescent="0.25">
      <c r="A25" s="2" t="s">
        <v>5</v>
      </c>
      <c r="B25" s="27">
        <v>3</v>
      </c>
      <c r="C25" s="19"/>
    </row>
    <row r="26" spans="1:3" x14ac:dyDescent="0.25">
      <c r="A26" s="2" t="s">
        <v>6</v>
      </c>
      <c r="B26" s="27">
        <v>0</v>
      </c>
      <c r="C26" s="19"/>
    </row>
    <row r="27" spans="1:3" x14ac:dyDescent="0.25">
      <c r="A27" s="2" t="s">
        <v>7</v>
      </c>
      <c r="B27" s="27">
        <v>0</v>
      </c>
      <c r="C27" s="19"/>
    </row>
    <row r="28" spans="1:3" x14ac:dyDescent="0.25">
      <c r="A28" s="2" t="s">
        <v>8</v>
      </c>
      <c r="B28" s="27">
        <v>3</v>
      </c>
      <c r="C28" s="19"/>
    </row>
    <row r="29" spans="1:3" x14ac:dyDescent="0.25">
      <c r="A29" s="2" t="s">
        <v>9</v>
      </c>
      <c r="B29" s="27">
        <v>0</v>
      </c>
      <c r="C29" s="19"/>
    </row>
    <row r="30" spans="1:3" x14ac:dyDescent="0.25">
      <c r="A30" s="2" t="s">
        <v>10</v>
      </c>
      <c r="B30" s="27">
        <v>0</v>
      </c>
      <c r="C30" s="19"/>
    </row>
    <row r="31" spans="1:3" x14ac:dyDescent="0.25">
      <c r="A31" s="2" t="s">
        <v>11</v>
      </c>
      <c r="B31" s="27">
        <v>0</v>
      </c>
      <c r="C31" s="19"/>
    </row>
    <row r="32" spans="1:3" x14ac:dyDescent="0.25">
      <c r="A32" s="2" t="s">
        <v>12</v>
      </c>
      <c r="B32" s="27">
        <v>0</v>
      </c>
      <c r="C32" s="19"/>
    </row>
    <row r="33" spans="1:3" x14ac:dyDescent="0.25">
      <c r="A33" s="2" t="s">
        <v>13</v>
      </c>
      <c r="B33" s="27">
        <v>0</v>
      </c>
      <c r="C33" s="19"/>
    </row>
    <row r="34" spans="1:3" x14ac:dyDescent="0.25">
      <c r="A34" s="2" t="s">
        <v>14</v>
      </c>
      <c r="B34" s="27">
        <v>2</v>
      </c>
      <c r="C34" s="19"/>
    </row>
    <row r="35" spans="1:3" x14ac:dyDescent="0.25">
      <c r="A35" s="2" t="s">
        <v>15</v>
      </c>
      <c r="B35" s="27">
        <v>0</v>
      </c>
      <c r="C35" s="19"/>
    </row>
    <row r="36" spans="1:3" x14ac:dyDescent="0.25">
      <c r="A36" s="2"/>
      <c r="B36" s="27"/>
      <c r="C36" s="19"/>
    </row>
    <row r="37" spans="1:3" x14ac:dyDescent="0.25">
      <c r="A37" s="3" t="s">
        <v>17</v>
      </c>
      <c r="B37" s="27"/>
      <c r="C37" s="19"/>
    </row>
    <row r="38" spans="1:3" x14ac:dyDescent="0.25">
      <c r="A38" s="3" t="s">
        <v>18</v>
      </c>
      <c r="B38" s="27"/>
      <c r="C38" s="19"/>
    </row>
    <row r="39" spans="1:3" x14ac:dyDescent="0.25">
      <c r="A39" s="3" t="s">
        <v>19</v>
      </c>
      <c r="B39" s="27"/>
      <c r="C39" s="19"/>
    </row>
  </sheetData>
  <pageMargins left="0.7" right="0.7" top="0.75" bottom="0.75" header="0.3" footer="0.3"/>
  <pageSetup paperSize="9" scale="80" fitToHeight="0" orientation="landscape" r:id="rId1"/>
  <tableParts count="2">
    <tablePart r:id="rId2"/>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6C284E-39A5-4D08-9CE2-F66E1AF0EFE9}">
  <sheetPr>
    <pageSetUpPr fitToPage="1"/>
  </sheetPr>
  <dimension ref="A1:C39"/>
  <sheetViews>
    <sheetView topLeftCell="A10" workbookViewId="0">
      <selection activeCell="F31" sqref="F31"/>
    </sheetView>
  </sheetViews>
  <sheetFormatPr defaultRowHeight="15" x14ac:dyDescent="0.25"/>
  <cols>
    <col min="1" max="1" width="32.42578125" customWidth="1"/>
    <col min="2" max="2" width="10.42578125" style="7" customWidth="1"/>
    <col min="3" max="3" width="120.7109375" customWidth="1"/>
  </cols>
  <sheetData>
    <row r="1" spans="1:3" ht="15.75" x14ac:dyDescent="0.25">
      <c r="A1" s="91" t="s">
        <v>41</v>
      </c>
      <c r="B1" s="26" t="s">
        <v>135</v>
      </c>
      <c r="C1" s="92">
        <v>2018</v>
      </c>
    </row>
    <row r="2" spans="1:3" ht="18.75" x14ac:dyDescent="0.3">
      <c r="A2" s="71" t="s">
        <v>2</v>
      </c>
      <c r="B2" s="40" t="s">
        <v>3</v>
      </c>
      <c r="C2" s="48" t="s">
        <v>1</v>
      </c>
    </row>
    <row r="3" spans="1:3" x14ac:dyDescent="0.25">
      <c r="A3" s="72" t="s">
        <v>0</v>
      </c>
      <c r="B3" s="64">
        <v>99</v>
      </c>
      <c r="C3" s="73"/>
    </row>
    <row r="4" spans="1:3" x14ac:dyDescent="0.25">
      <c r="A4" s="74" t="s">
        <v>4</v>
      </c>
      <c r="B4" s="64">
        <v>2</v>
      </c>
      <c r="C4" s="73"/>
    </row>
    <row r="5" spans="1:3" x14ac:dyDescent="0.25">
      <c r="A5" s="74" t="s">
        <v>5</v>
      </c>
      <c r="B5" s="64">
        <v>3</v>
      </c>
      <c r="C5" s="73"/>
    </row>
    <row r="6" spans="1:3" x14ac:dyDescent="0.25">
      <c r="A6" s="74" t="s">
        <v>6</v>
      </c>
      <c r="B6" s="64">
        <v>0</v>
      </c>
      <c r="C6" s="73"/>
    </row>
    <row r="7" spans="1:3" x14ac:dyDescent="0.25">
      <c r="A7" s="74" t="s">
        <v>7</v>
      </c>
      <c r="B7" s="64">
        <v>2</v>
      </c>
      <c r="C7" s="73"/>
    </row>
    <row r="8" spans="1:3" x14ac:dyDescent="0.25">
      <c r="A8" s="74" t="s">
        <v>8</v>
      </c>
      <c r="B8" s="64">
        <v>3</v>
      </c>
      <c r="C8" s="73"/>
    </row>
    <row r="9" spans="1:3" x14ac:dyDescent="0.25">
      <c r="A9" s="74" t="s">
        <v>9</v>
      </c>
      <c r="B9" s="64">
        <v>0</v>
      </c>
      <c r="C9" s="73"/>
    </row>
    <row r="10" spans="1:3" x14ac:dyDescent="0.25">
      <c r="A10" s="74" t="s">
        <v>10</v>
      </c>
      <c r="B10" s="64">
        <v>2</v>
      </c>
      <c r="C10" s="73"/>
    </row>
    <row r="11" spans="1:3" x14ac:dyDescent="0.25">
      <c r="A11" s="74" t="s">
        <v>11</v>
      </c>
      <c r="B11" s="64">
        <v>0</v>
      </c>
      <c r="C11" s="73"/>
    </row>
    <row r="12" spans="1:3" x14ac:dyDescent="0.25">
      <c r="A12" s="74" t="s">
        <v>12</v>
      </c>
      <c r="B12" s="64">
        <v>0</v>
      </c>
      <c r="C12" s="73"/>
    </row>
    <row r="13" spans="1:3" x14ac:dyDescent="0.25">
      <c r="A13" s="74" t="s">
        <v>13</v>
      </c>
      <c r="B13" s="64">
        <v>0</v>
      </c>
      <c r="C13" s="73"/>
    </row>
    <row r="14" spans="1:3" x14ac:dyDescent="0.25">
      <c r="A14" s="74" t="s">
        <v>14</v>
      </c>
      <c r="B14" s="64">
        <v>1</v>
      </c>
      <c r="C14" s="73"/>
    </row>
    <row r="15" spans="1:3" x14ac:dyDescent="0.25">
      <c r="A15" s="74" t="s">
        <v>15</v>
      </c>
      <c r="B15" s="64">
        <v>1</v>
      </c>
      <c r="C15" s="73"/>
    </row>
    <row r="16" spans="1:3" x14ac:dyDescent="0.25">
      <c r="A16" s="75" t="s">
        <v>16</v>
      </c>
      <c r="B16" s="64"/>
      <c r="C16" s="73"/>
    </row>
    <row r="17" spans="1:3" x14ac:dyDescent="0.25">
      <c r="A17" s="76" t="s">
        <v>17</v>
      </c>
      <c r="B17" s="64"/>
      <c r="C17" s="73"/>
    </row>
    <row r="18" spans="1:3" x14ac:dyDescent="0.25">
      <c r="A18" s="76" t="s">
        <v>18</v>
      </c>
      <c r="B18" s="64"/>
      <c r="C18" s="73"/>
    </row>
    <row r="19" spans="1:3" x14ac:dyDescent="0.25">
      <c r="A19" s="77" t="s">
        <v>19</v>
      </c>
      <c r="B19" s="70"/>
      <c r="C19" s="46"/>
    </row>
    <row r="20" spans="1:3" x14ac:dyDescent="0.25">
      <c r="A20" s="21"/>
      <c r="B20" s="22"/>
      <c r="C20" s="21"/>
    </row>
    <row r="21" spans="1:3" ht="18.75" x14ac:dyDescent="0.3">
      <c r="A21" s="1" t="s">
        <v>20</v>
      </c>
      <c r="B21" s="27" t="s">
        <v>3</v>
      </c>
      <c r="C21" s="19" t="s">
        <v>1</v>
      </c>
    </row>
    <row r="22" spans="1:3" x14ac:dyDescent="0.25">
      <c r="A22" s="9" t="s">
        <v>43</v>
      </c>
      <c r="B22" s="27">
        <v>4</v>
      </c>
      <c r="C22" s="19"/>
    </row>
    <row r="23" spans="1:3" x14ac:dyDescent="0.25">
      <c r="A23" s="9" t="s">
        <v>42</v>
      </c>
      <c r="B23" s="27">
        <v>0</v>
      </c>
      <c r="C23" s="19"/>
    </row>
    <row r="24" spans="1:3" x14ac:dyDescent="0.25">
      <c r="A24" s="2" t="s">
        <v>4</v>
      </c>
      <c r="B24" s="27">
        <v>1</v>
      </c>
      <c r="C24" s="19"/>
    </row>
    <row r="25" spans="1:3" x14ac:dyDescent="0.25">
      <c r="A25" s="2" t="s">
        <v>5</v>
      </c>
      <c r="B25" s="27">
        <v>5</v>
      </c>
      <c r="C25" s="19"/>
    </row>
    <row r="26" spans="1:3" x14ac:dyDescent="0.25">
      <c r="A26" s="2" t="s">
        <v>6</v>
      </c>
      <c r="B26" s="27">
        <v>0</v>
      </c>
      <c r="C26" s="19"/>
    </row>
    <row r="27" spans="1:3" x14ac:dyDescent="0.25">
      <c r="A27" s="2" t="s">
        <v>7</v>
      </c>
      <c r="B27" s="27">
        <v>0</v>
      </c>
      <c r="C27" s="19"/>
    </row>
    <row r="28" spans="1:3" x14ac:dyDescent="0.25">
      <c r="A28" s="2" t="s">
        <v>8</v>
      </c>
      <c r="B28" s="27">
        <v>3</v>
      </c>
      <c r="C28" s="19"/>
    </row>
    <row r="29" spans="1:3" x14ac:dyDescent="0.25">
      <c r="A29" s="2" t="s">
        <v>9</v>
      </c>
      <c r="B29" s="27">
        <v>0</v>
      </c>
      <c r="C29" s="19"/>
    </row>
    <row r="30" spans="1:3" x14ac:dyDescent="0.25">
      <c r="A30" s="2" t="s">
        <v>10</v>
      </c>
      <c r="B30" s="27">
        <v>2</v>
      </c>
      <c r="C30" s="19"/>
    </row>
    <row r="31" spans="1:3" x14ac:dyDescent="0.25">
      <c r="A31" s="2" t="s">
        <v>11</v>
      </c>
      <c r="B31" s="27">
        <v>0</v>
      </c>
      <c r="C31" s="19"/>
    </row>
    <row r="32" spans="1:3" x14ac:dyDescent="0.25">
      <c r="A32" s="2" t="s">
        <v>12</v>
      </c>
      <c r="B32" s="27">
        <v>0</v>
      </c>
      <c r="C32" s="19"/>
    </row>
    <row r="33" spans="1:3" x14ac:dyDescent="0.25">
      <c r="A33" s="2" t="s">
        <v>13</v>
      </c>
      <c r="B33" s="27">
        <v>0</v>
      </c>
      <c r="C33" s="19"/>
    </row>
    <row r="34" spans="1:3" x14ac:dyDescent="0.25">
      <c r="A34" s="2" t="s">
        <v>14</v>
      </c>
      <c r="B34" s="27">
        <v>0</v>
      </c>
      <c r="C34" s="19"/>
    </row>
    <row r="35" spans="1:3" x14ac:dyDescent="0.25">
      <c r="A35" s="2" t="s">
        <v>15</v>
      </c>
      <c r="B35" s="27">
        <v>4</v>
      </c>
      <c r="C35" s="19"/>
    </row>
    <row r="36" spans="1:3" x14ac:dyDescent="0.25">
      <c r="A36" s="2"/>
      <c r="B36" s="27"/>
      <c r="C36" s="19"/>
    </row>
    <row r="37" spans="1:3" x14ac:dyDescent="0.25">
      <c r="A37" s="3" t="s">
        <v>17</v>
      </c>
      <c r="B37" s="27"/>
      <c r="C37" s="19"/>
    </row>
    <row r="38" spans="1:3" x14ac:dyDescent="0.25">
      <c r="A38" s="3" t="s">
        <v>18</v>
      </c>
      <c r="B38" s="27"/>
      <c r="C38" s="19"/>
    </row>
    <row r="39" spans="1:3" x14ac:dyDescent="0.25">
      <c r="A39" s="3" t="s">
        <v>19</v>
      </c>
      <c r="B39" s="27"/>
      <c r="C39" s="19"/>
    </row>
  </sheetData>
  <pageMargins left="0.7" right="0.7" top="0.75" bottom="0.75" header="0.3" footer="0.3"/>
  <pageSetup paperSize="9" scale="80" fitToHeight="0" orientation="landscape" r:id="rId1"/>
  <tableParts count="2">
    <tablePart r:id="rId2"/>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1BD40A-83D9-4CA7-80C7-3B278E6AE7F8}">
  <sheetPr>
    <pageSetUpPr fitToPage="1"/>
  </sheetPr>
  <dimension ref="A1:C39"/>
  <sheetViews>
    <sheetView workbookViewId="0">
      <selection activeCell="E31" sqref="E31"/>
    </sheetView>
  </sheetViews>
  <sheetFormatPr defaultRowHeight="15" x14ac:dyDescent="0.25"/>
  <cols>
    <col min="1" max="1" width="32.42578125" customWidth="1"/>
    <col min="2" max="2" width="10.42578125" style="7" customWidth="1"/>
    <col min="3" max="3" width="120.7109375" customWidth="1"/>
  </cols>
  <sheetData>
    <row r="1" spans="1:3" ht="15.75" x14ac:dyDescent="0.25">
      <c r="A1" s="61" t="s">
        <v>41</v>
      </c>
      <c r="B1" s="62" t="s">
        <v>136</v>
      </c>
      <c r="C1" s="63">
        <v>2018</v>
      </c>
    </row>
    <row r="2" spans="1:3" ht="18.75" x14ac:dyDescent="0.3">
      <c r="A2" s="39" t="s">
        <v>2</v>
      </c>
      <c r="B2" s="40" t="s">
        <v>3</v>
      </c>
      <c r="C2" s="47" t="s">
        <v>1</v>
      </c>
    </row>
    <row r="3" spans="1:3" x14ac:dyDescent="0.25">
      <c r="A3" s="65" t="s">
        <v>0</v>
      </c>
      <c r="B3" s="64">
        <v>99</v>
      </c>
      <c r="C3" s="66"/>
    </row>
    <row r="4" spans="1:3" x14ac:dyDescent="0.25">
      <c r="A4" s="43" t="s">
        <v>4</v>
      </c>
      <c r="B4" s="64">
        <v>2</v>
      </c>
      <c r="C4" s="66"/>
    </row>
    <row r="5" spans="1:3" x14ac:dyDescent="0.25">
      <c r="A5" s="43" t="s">
        <v>5</v>
      </c>
      <c r="B5" s="64">
        <v>5</v>
      </c>
      <c r="C5" s="66"/>
    </row>
    <row r="6" spans="1:3" x14ac:dyDescent="0.25">
      <c r="A6" s="43" t="s">
        <v>6</v>
      </c>
      <c r="B6" s="64">
        <v>1</v>
      </c>
      <c r="C6" s="66"/>
    </row>
    <row r="7" spans="1:3" x14ac:dyDescent="0.25">
      <c r="A7" s="43" t="s">
        <v>7</v>
      </c>
      <c r="B7" s="64">
        <v>0</v>
      </c>
      <c r="C7" s="66"/>
    </row>
    <row r="8" spans="1:3" x14ac:dyDescent="0.25">
      <c r="A8" s="43" t="s">
        <v>8</v>
      </c>
      <c r="B8" s="64">
        <v>3</v>
      </c>
      <c r="C8" s="66"/>
    </row>
    <row r="9" spans="1:3" x14ac:dyDescent="0.25">
      <c r="A9" s="43" t="s">
        <v>9</v>
      </c>
      <c r="B9" s="64">
        <v>2</v>
      </c>
      <c r="C9" s="66"/>
    </row>
    <row r="10" spans="1:3" x14ac:dyDescent="0.25">
      <c r="A10" s="43" t="s">
        <v>10</v>
      </c>
      <c r="B10" s="64">
        <v>0</v>
      </c>
      <c r="C10" s="66"/>
    </row>
    <row r="11" spans="1:3" x14ac:dyDescent="0.25">
      <c r="A11" s="43" t="s">
        <v>11</v>
      </c>
      <c r="B11" s="64">
        <v>0</v>
      </c>
      <c r="C11" s="66"/>
    </row>
    <row r="12" spans="1:3" x14ac:dyDescent="0.25">
      <c r="A12" s="43" t="s">
        <v>12</v>
      </c>
      <c r="B12" s="64">
        <v>0</v>
      </c>
      <c r="C12" s="66"/>
    </row>
    <row r="13" spans="1:3" x14ac:dyDescent="0.25">
      <c r="A13" s="43" t="s">
        <v>13</v>
      </c>
      <c r="B13" s="64">
        <v>0</v>
      </c>
      <c r="C13" s="66"/>
    </row>
    <row r="14" spans="1:3" x14ac:dyDescent="0.25">
      <c r="A14" s="43" t="s">
        <v>14</v>
      </c>
      <c r="B14" s="64">
        <v>4</v>
      </c>
      <c r="C14" s="66"/>
    </row>
    <row r="15" spans="1:3" x14ac:dyDescent="0.25">
      <c r="A15" s="43" t="s">
        <v>15</v>
      </c>
      <c r="B15" s="64">
        <v>4</v>
      </c>
      <c r="C15" s="66"/>
    </row>
    <row r="16" spans="1:3" x14ac:dyDescent="0.25">
      <c r="A16" s="67" t="s">
        <v>16</v>
      </c>
      <c r="B16" s="64"/>
      <c r="C16" s="66"/>
    </row>
    <row r="17" spans="1:3" x14ac:dyDescent="0.25">
      <c r="A17" s="68" t="s">
        <v>17</v>
      </c>
      <c r="B17" s="64"/>
      <c r="C17" s="66"/>
    </row>
    <row r="18" spans="1:3" x14ac:dyDescent="0.25">
      <c r="A18" s="68" t="s">
        <v>18</v>
      </c>
      <c r="B18" s="64"/>
      <c r="C18" s="66"/>
    </row>
    <row r="19" spans="1:3" x14ac:dyDescent="0.25">
      <c r="A19" s="69" t="s">
        <v>19</v>
      </c>
      <c r="B19" s="70"/>
      <c r="C19" s="45"/>
    </row>
    <row r="20" spans="1:3" x14ac:dyDescent="0.25">
      <c r="A20" s="21"/>
      <c r="B20" s="22"/>
      <c r="C20" s="21"/>
    </row>
    <row r="21" spans="1:3" ht="18.75" x14ac:dyDescent="0.3">
      <c r="A21" s="1" t="s">
        <v>20</v>
      </c>
      <c r="B21" s="27" t="s">
        <v>3</v>
      </c>
      <c r="C21" s="19" t="s">
        <v>1</v>
      </c>
    </row>
    <row r="22" spans="1:3" x14ac:dyDescent="0.25">
      <c r="A22" s="9" t="s">
        <v>43</v>
      </c>
      <c r="B22" s="27">
        <v>4</v>
      </c>
      <c r="C22" s="19"/>
    </row>
    <row r="23" spans="1:3" x14ac:dyDescent="0.25">
      <c r="A23" s="9" t="s">
        <v>42</v>
      </c>
      <c r="B23" s="27">
        <v>0</v>
      </c>
      <c r="C23" s="19"/>
    </row>
    <row r="24" spans="1:3" x14ac:dyDescent="0.25">
      <c r="A24" s="2" t="s">
        <v>4</v>
      </c>
      <c r="B24" s="27">
        <v>2</v>
      </c>
      <c r="C24" s="19"/>
    </row>
    <row r="25" spans="1:3" x14ac:dyDescent="0.25">
      <c r="A25" s="2" t="s">
        <v>5</v>
      </c>
      <c r="B25" s="27">
        <v>3</v>
      </c>
      <c r="C25" s="19"/>
    </row>
    <row r="26" spans="1:3" x14ac:dyDescent="0.25">
      <c r="A26" s="2" t="s">
        <v>6</v>
      </c>
      <c r="B26" s="27">
        <v>0</v>
      </c>
      <c r="C26" s="19"/>
    </row>
    <row r="27" spans="1:3" x14ac:dyDescent="0.25">
      <c r="A27" s="2" t="s">
        <v>7</v>
      </c>
      <c r="B27" s="27">
        <v>0</v>
      </c>
      <c r="C27" s="19"/>
    </row>
    <row r="28" spans="1:3" x14ac:dyDescent="0.25">
      <c r="A28" s="2" t="s">
        <v>8</v>
      </c>
      <c r="B28" s="27">
        <v>3</v>
      </c>
      <c r="C28" s="19"/>
    </row>
    <row r="29" spans="1:3" x14ac:dyDescent="0.25">
      <c r="A29" s="2" t="s">
        <v>9</v>
      </c>
      <c r="B29" s="27">
        <v>0</v>
      </c>
      <c r="C29" s="19"/>
    </row>
    <row r="30" spans="1:3" x14ac:dyDescent="0.25">
      <c r="A30" s="2" t="s">
        <v>10</v>
      </c>
      <c r="B30" s="27">
        <v>0</v>
      </c>
      <c r="C30" s="19"/>
    </row>
    <row r="31" spans="1:3" x14ac:dyDescent="0.25">
      <c r="A31" s="2" t="s">
        <v>11</v>
      </c>
      <c r="B31" s="27">
        <v>0</v>
      </c>
      <c r="C31" s="19"/>
    </row>
    <row r="32" spans="1:3" x14ac:dyDescent="0.25">
      <c r="A32" s="2" t="s">
        <v>12</v>
      </c>
      <c r="B32" s="27">
        <v>0</v>
      </c>
      <c r="C32" s="19"/>
    </row>
    <row r="33" spans="1:3" x14ac:dyDescent="0.25">
      <c r="A33" s="2" t="s">
        <v>13</v>
      </c>
      <c r="B33" s="27">
        <v>0</v>
      </c>
      <c r="C33" s="19"/>
    </row>
    <row r="34" spans="1:3" x14ac:dyDescent="0.25">
      <c r="A34" s="2" t="s">
        <v>14</v>
      </c>
      <c r="B34" s="27">
        <v>0</v>
      </c>
      <c r="C34" s="19"/>
    </row>
    <row r="35" spans="1:3" x14ac:dyDescent="0.25">
      <c r="A35" s="2" t="s">
        <v>15</v>
      </c>
      <c r="B35" s="27">
        <v>0</v>
      </c>
      <c r="C35" s="19"/>
    </row>
    <row r="36" spans="1:3" x14ac:dyDescent="0.25">
      <c r="A36" s="2"/>
      <c r="B36" s="27"/>
      <c r="C36" s="19"/>
    </row>
    <row r="37" spans="1:3" x14ac:dyDescent="0.25">
      <c r="A37" s="3" t="s">
        <v>17</v>
      </c>
      <c r="B37" s="27"/>
      <c r="C37" s="19"/>
    </row>
    <row r="38" spans="1:3" x14ac:dyDescent="0.25">
      <c r="A38" s="3" t="s">
        <v>18</v>
      </c>
      <c r="B38" s="27"/>
      <c r="C38" s="19"/>
    </row>
    <row r="39" spans="1:3" x14ac:dyDescent="0.25">
      <c r="A39" s="3" t="s">
        <v>19</v>
      </c>
      <c r="B39" s="27"/>
      <c r="C39" s="19"/>
    </row>
  </sheetData>
  <pageMargins left="0.7" right="0.7" top="0.75" bottom="0.75" header="0.3" footer="0.3"/>
  <pageSetup paperSize="9" scale="80" fitToHeight="0" orientation="landscape" r:id="rId1"/>
  <tableParts count="2">
    <tablePart r:id="rId2"/>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BF013B-651E-48EB-9706-DB1A33BA34D1}">
  <sheetPr>
    <pageSetUpPr fitToPage="1"/>
  </sheetPr>
  <dimension ref="A1:C39"/>
  <sheetViews>
    <sheetView workbookViewId="0">
      <selection activeCell="E30" sqref="E30"/>
    </sheetView>
  </sheetViews>
  <sheetFormatPr defaultRowHeight="15" x14ac:dyDescent="0.25"/>
  <cols>
    <col min="1" max="1" width="32.42578125" customWidth="1"/>
    <col min="2" max="2" width="10.42578125" style="7" customWidth="1"/>
    <col min="3" max="3" width="120.7109375" customWidth="1"/>
  </cols>
  <sheetData>
    <row r="1" spans="1:3" ht="15.75" x14ac:dyDescent="0.25">
      <c r="A1" s="28" t="s">
        <v>41</v>
      </c>
      <c r="B1" s="26" t="s">
        <v>137</v>
      </c>
      <c r="C1" s="29">
        <v>2018</v>
      </c>
    </row>
    <row r="2" spans="1:3" ht="18.75" x14ac:dyDescent="0.3">
      <c r="A2" s="79" t="s">
        <v>2</v>
      </c>
      <c r="B2" s="6" t="s">
        <v>3</v>
      </c>
      <c r="C2" s="78" t="s">
        <v>1</v>
      </c>
    </row>
    <row r="3" spans="1:3" x14ac:dyDescent="0.25">
      <c r="A3" s="80" t="s">
        <v>0</v>
      </c>
      <c r="B3" s="6">
        <v>98</v>
      </c>
      <c r="C3" s="78"/>
    </row>
    <row r="4" spans="1:3" x14ac:dyDescent="0.25">
      <c r="A4" s="81" t="s">
        <v>4</v>
      </c>
      <c r="B4" s="6">
        <v>5</v>
      </c>
      <c r="C4" s="78"/>
    </row>
    <row r="5" spans="1:3" x14ac:dyDescent="0.25">
      <c r="A5" s="81" t="s">
        <v>5</v>
      </c>
      <c r="B5" s="6">
        <v>2</v>
      </c>
      <c r="C5" s="78"/>
    </row>
    <row r="6" spans="1:3" x14ac:dyDescent="0.25">
      <c r="A6" s="81" t="s">
        <v>6</v>
      </c>
      <c r="B6" s="6">
        <v>0</v>
      </c>
      <c r="C6" s="78"/>
    </row>
    <row r="7" spans="1:3" x14ac:dyDescent="0.25">
      <c r="A7" s="81" t="s">
        <v>7</v>
      </c>
      <c r="B7" s="6">
        <v>2</v>
      </c>
      <c r="C7" s="78"/>
    </row>
    <row r="8" spans="1:3" x14ac:dyDescent="0.25">
      <c r="A8" s="81" t="s">
        <v>8</v>
      </c>
      <c r="B8" s="6">
        <v>3</v>
      </c>
      <c r="C8" s="78"/>
    </row>
    <row r="9" spans="1:3" x14ac:dyDescent="0.25">
      <c r="A9" s="81" t="s">
        <v>9</v>
      </c>
      <c r="B9" s="6">
        <v>1</v>
      </c>
      <c r="C9" s="78"/>
    </row>
    <row r="10" spans="1:3" x14ac:dyDescent="0.25">
      <c r="A10" s="81" t="s">
        <v>10</v>
      </c>
      <c r="B10" s="6">
        <v>2</v>
      </c>
      <c r="C10" s="78"/>
    </row>
    <row r="11" spans="1:3" x14ac:dyDescent="0.25">
      <c r="A11" s="81" t="s">
        <v>11</v>
      </c>
      <c r="B11" s="6">
        <v>0</v>
      </c>
      <c r="C11" s="78"/>
    </row>
    <row r="12" spans="1:3" x14ac:dyDescent="0.25">
      <c r="A12" s="81" t="s">
        <v>12</v>
      </c>
      <c r="B12" s="6">
        <v>0</v>
      </c>
      <c r="C12" s="78"/>
    </row>
    <row r="13" spans="1:3" x14ac:dyDescent="0.25">
      <c r="A13" s="81" t="s">
        <v>13</v>
      </c>
      <c r="B13" s="6">
        <v>1</v>
      </c>
      <c r="C13" s="78"/>
    </row>
    <row r="14" spans="1:3" x14ac:dyDescent="0.25">
      <c r="A14" s="81" t="s">
        <v>14</v>
      </c>
      <c r="B14" s="6">
        <v>4</v>
      </c>
      <c r="C14" s="78"/>
    </row>
    <row r="15" spans="1:3" x14ac:dyDescent="0.25">
      <c r="A15" s="81" t="s">
        <v>15</v>
      </c>
      <c r="B15" s="6">
        <v>1</v>
      </c>
      <c r="C15" s="78"/>
    </row>
    <row r="16" spans="1:3" x14ac:dyDescent="0.25">
      <c r="A16" s="82" t="s">
        <v>16</v>
      </c>
      <c r="B16" s="6"/>
      <c r="C16" s="78"/>
    </row>
    <row r="17" spans="1:3" x14ac:dyDescent="0.25">
      <c r="A17" s="83" t="s">
        <v>17</v>
      </c>
      <c r="B17" s="6"/>
      <c r="C17" s="78"/>
    </row>
    <row r="18" spans="1:3" x14ac:dyDescent="0.25">
      <c r="A18" s="83" t="s">
        <v>18</v>
      </c>
      <c r="B18" s="6"/>
      <c r="C18" s="78"/>
    </row>
    <row r="19" spans="1:3" x14ac:dyDescent="0.25">
      <c r="A19" s="83" t="s">
        <v>19</v>
      </c>
      <c r="B19" s="6"/>
      <c r="C19" s="78"/>
    </row>
    <row r="20" spans="1:3" x14ac:dyDescent="0.25">
      <c r="A20" s="21"/>
      <c r="B20" s="22"/>
      <c r="C20" s="21"/>
    </row>
    <row r="21" spans="1:3" ht="18.75" x14ac:dyDescent="0.3">
      <c r="A21" s="1" t="s">
        <v>20</v>
      </c>
      <c r="B21" s="27" t="s">
        <v>3</v>
      </c>
      <c r="C21" s="19" t="s">
        <v>1</v>
      </c>
    </row>
    <row r="22" spans="1:3" x14ac:dyDescent="0.25">
      <c r="A22" s="9" t="s">
        <v>43</v>
      </c>
      <c r="B22" s="27">
        <v>4</v>
      </c>
      <c r="C22" s="19"/>
    </row>
    <row r="23" spans="1:3" x14ac:dyDescent="0.25">
      <c r="A23" s="9" t="s">
        <v>42</v>
      </c>
      <c r="B23" s="27">
        <v>0</v>
      </c>
      <c r="C23" s="19"/>
    </row>
    <row r="24" spans="1:3" x14ac:dyDescent="0.25">
      <c r="A24" s="2" t="s">
        <v>4</v>
      </c>
      <c r="B24" s="27">
        <v>3</v>
      </c>
      <c r="C24" s="19"/>
    </row>
    <row r="25" spans="1:3" x14ac:dyDescent="0.25">
      <c r="A25" s="2" t="s">
        <v>5</v>
      </c>
      <c r="B25" s="27">
        <v>2</v>
      </c>
      <c r="C25" s="19"/>
    </row>
    <row r="26" spans="1:3" x14ac:dyDescent="0.25">
      <c r="A26" s="2" t="s">
        <v>6</v>
      </c>
      <c r="B26" s="27">
        <v>0</v>
      </c>
      <c r="C26" s="19"/>
    </row>
    <row r="27" spans="1:3" x14ac:dyDescent="0.25">
      <c r="A27" s="2" t="s">
        <v>7</v>
      </c>
      <c r="B27" s="27">
        <v>1</v>
      </c>
      <c r="C27" s="19"/>
    </row>
    <row r="28" spans="1:3" x14ac:dyDescent="0.25">
      <c r="A28" s="2" t="s">
        <v>8</v>
      </c>
      <c r="B28" s="27">
        <v>3</v>
      </c>
      <c r="C28" s="19"/>
    </row>
    <row r="29" spans="1:3" x14ac:dyDescent="0.25">
      <c r="A29" s="2" t="s">
        <v>9</v>
      </c>
      <c r="B29" s="27">
        <v>0</v>
      </c>
      <c r="C29" s="19"/>
    </row>
    <row r="30" spans="1:3" x14ac:dyDescent="0.25">
      <c r="A30" s="2" t="s">
        <v>10</v>
      </c>
      <c r="B30" s="27">
        <v>0</v>
      </c>
      <c r="C30" s="19"/>
    </row>
    <row r="31" spans="1:3" x14ac:dyDescent="0.25">
      <c r="A31" s="2" t="s">
        <v>11</v>
      </c>
      <c r="B31" s="27">
        <v>0</v>
      </c>
      <c r="C31" s="19"/>
    </row>
    <row r="32" spans="1:3" x14ac:dyDescent="0.25">
      <c r="A32" s="2" t="s">
        <v>12</v>
      </c>
      <c r="B32" s="27">
        <v>0</v>
      </c>
      <c r="C32" s="19"/>
    </row>
    <row r="33" spans="1:3" x14ac:dyDescent="0.25">
      <c r="A33" s="2" t="s">
        <v>13</v>
      </c>
      <c r="B33" s="27">
        <v>0</v>
      </c>
      <c r="C33" s="19"/>
    </row>
    <row r="34" spans="1:3" x14ac:dyDescent="0.25">
      <c r="A34" s="2" t="s">
        <v>14</v>
      </c>
      <c r="B34" s="27">
        <v>1</v>
      </c>
      <c r="C34" s="19"/>
    </row>
    <row r="35" spans="1:3" x14ac:dyDescent="0.25">
      <c r="A35" s="2" t="s">
        <v>15</v>
      </c>
      <c r="B35" s="27">
        <v>2</v>
      </c>
      <c r="C35" s="19"/>
    </row>
    <row r="36" spans="1:3" x14ac:dyDescent="0.25">
      <c r="A36" s="2"/>
      <c r="B36" s="27"/>
      <c r="C36" s="19"/>
    </row>
    <row r="37" spans="1:3" x14ac:dyDescent="0.25">
      <c r="A37" s="3" t="s">
        <v>17</v>
      </c>
      <c r="B37" s="27"/>
      <c r="C37" s="19"/>
    </row>
    <row r="38" spans="1:3" x14ac:dyDescent="0.25">
      <c r="A38" s="3" t="s">
        <v>18</v>
      </c>
      <c r="B38" s="27"/>
      <c r="C38" s="19"/>
    </row>
    <row r="39" spans="1:3" x14ac:dyDescent="0.25">
      <c r="A39" s="3" t="s">
        <v>19</v>
      </c>
      <c r="B39" s="27"/>
      <c r="C39" s="19"/>
    </row>
  </sheetData>
  <pageMargins left="0.7" right="0.7" top="0.75" bottom="0.75" header="0.3" footer="0.3"/>
  <pageSetup paperSize="9" scale="80" fitToHeight="0" orientation="landscape" r:id="rId1"/>
  <tableParts count="2">
    <tablePart r:id="rId2"/>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C98A54-0690-4238-85C1-50B9B29976C5}">
  <sheetPr>
    <pageSetUpPr fitToPage="1"/>
  </sheetPr>
  <dimension ref="A1:C39"/>
  <sheetViews>
    <sheetView workbookViewId="0">
      <selection activeCell="A2" sqref="A2:C19"/>
    </sheetView>
  </sheetViews>
  <sheetFormatPr defaultRowHeight="15" x14ac:dyDescent="0.25"/>
  <cols>
    <col min="1" max="1" width="32.42578125" customWidth="1"/>
    <col min="2" max="2" width="10.42578125" style="7" customWidth="1"/>
    <col min="3" max="3" width="120.7109375" customWidth="1"/>
  </cols>
  <sheetData>
    <row r="1" spans="1:3" ht="15.75" x14ac:dyDescent="0.25">
      <c r="A1" s="28" t="s">
        <v>41</v>
      </c>
      <c r="B1" s="26" t="s">
        <v>138</v>
      </c>
      <c r="C1" s="29">
        <v>2018</v>
      </c>
    </row>
    <row r="2" spans="1:3" ht="18.75" x14ac:dyDescent="0.3">
      <c r="A2" s="39" t="s">
        <v>2</v>
      </c>
      <c r="B2" s="40" t="s">
        <v>3</v>
      </c>
      <c r="C2" s="47" t="s">
        <v>1</v>
      </c>
    </row>
    <row r="3" spans="1:3" x14ac:dyDescent="0.25">
      <c r="A3" s="65" t="s">
        <v>0</v>
      </c>
      <c r="B3" s="64">
        <v>98</v>
      </c>
      <c r="C3" s="66"/>
    </row>
    <row r="4" spans="1:3" x14ac:dyDescent="0.25">
      <c r="A4" s="43" t="s">
        <v>4</v>
      </c>
      <c r="B4" s="64">
        <v>2</v>
      </c>
      <c r="C4" s="66"/>
    </row>
    <row r="5" spans="1:3" x14ac:dyDescent="0.25">
      <c r="A5" s="43" t="s">
        <v>5</v>
      </c>
      <c r="B5" s="64">
        <v>4</v>
      </c>
      <c r="C5" s="66"/>
    </row>
    <row r="6" spans="1:3" x14ac:dyDescent="0.25">
      <c r="A6" s="43" t="s">
        <v>6</v>
      </c>
      <c r="B6" s="64">
        <v>1</v>
      </c>
      <c r="C6" s="66"/>
    </row>
    <row r="7" spans="1:3" x14ac:dyDescent="0.25">
      <c r="A7" s="43" t="s">
        <v>7</v>
      </c>
      <c r="B7" s="64">
        <v>3</v>
      </c>
      <c r="C7" s="66"/>
    </row>
    <row r="8" spans="1:3" x14ac:dyDescent="0.25">
      <c r="A8" s="43" t="s">
        <v>8</v>
      </c>
      <c r="B8" s="64">
        <v>3</v>
      </c>
      <c r="C8" s="66"/>
    </row>
    <row r="9" spans="1:3" x14ac:dyDescent="0.25">
      <c r="A9" s="43" t="s">
        <v>9</v>
      </c>
      <c r="B9" s="64">
        <v>0</v>
      </c>
      <c r="C9" s="66"/>
    </row>
    <row r="10" spans="1:3" x14ac:dyDescent="0.25">
      <c r="A10" s="43" t="s">
        <v>10</v>
      </c>
      <c r="B10" s="64">
        <v>1</v>
      </c>
      <c r="C10" s="66"/>
    </row>
    <row r="11" spans="1:3" x14ac:dyDescent="0.25">
      <c r="A11" s="43" t="s">
        <v>11</v>
      </c>
      <c r="B11" s="64">
        <v>0</v>
      </c>
      <c r="C11" s="66"/>
    </row>
    <row r="12" spans="1:3" x14ac:dyDescent="0.25">
      <c r="A12" s="43" t="s">
        <v>12</v>
      </c>
      <c r="B12" s="64">
        <v>0</v>
      </c>
      <c r="C12" s="66"/>
    </row>
    <row r="13" spans="1:3" x14ac:dyDescent="0.25">
      <c r="A13" s="43" t="s">
        <v>13</v>
      </c>
      <c r="B13" s="64">
        <v>0</v>
      </c>
      <c r="C13" s="66"/>
    </row>
    <row r="14" spans="1:3" x14ac:dyDescent="0.25">
      <c r="A14" s="43" t="s">
        <v>14</v>
      </c>
      <c r="B14" s="64">
        <v>1</v>
      </c>
      <c r="C14" s="66"/>
    </row>
    <row r="15" spans="1:3" x14ac:dyDescent="0.25">
      <c r="A15" s="43" t="s">
        <v>15</v>
      </c>
      <c r="B15" s="64">
        <v>0</v>
      </c>
      <c r="C15" s="66"/>
    </row>
    <row r="16" spans="1:3" x14ac:dyDescent="0.25">
      <c r="A16" s="67" t="s">
        <v>16</v>
      </c>
      <c r="B16" s="64"/>
      <c r="C16" s="66"/>
    </row>
    <row r="17" spans="1:3" x14ac:dyDescent="0.25">
      <c r="A17" s="68" t="s">
        <v>17</v>
      </c>
      <c r="B17" s="64"/>
      <c r="C17" s="66"/>
    </row>
    <row r="18" spans="1:3" x14ac:dyDescent="0.25">
      <c r="A18" s="68" t="s">
        <v>18</v>
      </c>
      <c r="B18" s="64"/>
      <c r="C18" s="66"/>
    </row>
    <row r="19" spans="1:3" x14ac:dyDescent="0.25">
      <c r="A19" s="69" t="s">
        <v>19</v>
      </c>
      <c r="B19" s="70"/>
      <c r="C19" s="45"/>
    </row>
    <row r="20" spans="1:3" x14ac:dyDescent="0.25">
      <c r="A20" s="21"/>
      <c r="B20" s="22"/>
      <c r="C20" s="21"/>
    </row>
    <row r="21" spans="1:3" ht="18.75" x14ac:dyDescent="0.3">
      <c r="A21" s="1" t="s">
        <v>20</v>
      </c>
      <c r="B21" s="27" t="s">
        <v>3</v>
      </c>
      <c r="C21" s="19" t="s">
        <v>1</v>
      </c>
    </row>
    <row r="22" spans="1:3" x14ac:dyDescent="0.25">
      <c r="A22" s="9" t="s">
        <v>43</v>
      </c>
      <c r="B22" s="27">
        <v>4</v>
      </c>
      <c r="C22" s="19"/>
    </row>
    <row r="23" spans="1:3" x14ac:dyDescent="0.25">
      <c r="A23" s="9" t="s">
        <v>42</v>
      </c>
      <c r="B23" s="27">
        <v>0</v>
      </c>
      <c r="C23" s="19"/>
    </row>
    <row r="24" spans="1:3" x14ac:dyDescent="0.25">
      <c r="A24" s="2" t="s">
        <v>4</v>
      </c>
      <c r="B24" s="27">
        <v>2</v>
      </c>
      <c r="C24" s="19"/>
    </row>
    <row r="25" spans="1:3" x14ac:dyDescent="0.25">
      <c r="A25" s="2" t="s">
        <v>5</v>
      </c>
      <c r="B25" s="27">
        <v>4</v>
      </c>
      <c r="C25" s="19"/>
    </row>
    <row r="26" spans="1:3" x14ac:dyDescent="0.25">
      <c r="A26" s="2" t="s">
        <v>6</v>
      </c>
      <c r="B26" s="27">
        <v>0</v>
      </c>
      <c r="C26" s="19"/>
    </row>
    <row r="27" spans="1:3" x14ac:dyDescent="0.25">
      <c r="A27" s="2" t="s">
        <v>7</v>
      </c>
      <c r="B27" s="27">
        <v>1</v>
      </c>
      <c r="C27" s="19"/>
    </row>
    <row r="28" spans="1:3" x14ac:dyDescent="0.25">
      <c r="A28" s="2" t="s">
        <v>8</v>
      </c>
      <c r="B28" s="27">
        <v>3</v>
      </c>
      <c r="C28" s="19"/>
    </row>
    <row r="29" spans="1:3" x14ac:dyDescent="0.25">
      <c r="A29" s="2" t="s">
        <v>9</v>
      </c>
      <c r="B29" s="27">
        <v>1</v>
      </c>
      <c r="C29" s="19"/>
    </row>
    <row r="30" spans="1:3" x14ac:dyDescent="0.25">
      <c r="A30" s="2" t="s">
        <v>10</v>
      </c>
      <c r="B30" s="27">
        <v>0</v>
      </c>
      <c r="C30" s="19"/>
    </row>
    <row r="31" spans="1:3" x14ac:dyDescent="0.25">
      <c r="A31" s="2" t="s">
        <v>11</v>
      </c>
      <c r="B31" s="27">
        <v>0</v>
      </c>
      <c r="C31" s="19"/>
    </row>
    <row r="32" spans="1:3" x14ac:dyDescent="0.25">
      <c r="A32" s="2" t="s">
        <v>12</v>
      </c>
      <c r="B32" s="27">
        <v>0</v>
      </c>
      <c r="C32" s="19"/>
    </row>
    <row r="33" spans="1:3" x14ac:dyDescent="0.25">
      <c r="A33" s="2" t="s">
        <v>13</v>
      </c>
      <c r="B33" s="27">
        <v>0</v>
      </c>
      <c r="C33" s="19"/>
    </row>
    <row r="34" spans="1:3" x14ac:dyDescent="0.25">
      <c r="A34" s="2" t="s">
        <v>14</v>
      </c>
      <c r="B34" s="27">
        <v>1</v>
      </c>
      <c r="C34" s="19"/>
    </row>
    <row r="35" spans="1:3" x14ac:dyDescent="0.25">
      <c r="A35" s="2" t="s">
        <v>15</v>
      </c>
      <c r="B35" s="27">
        <v>0</v>
      </c>
      <c r="C35" s="19"/>
    </row>
    <row r="36" spans="1:3" x14ac:dyDescent="0.25">
      <c r="A36" s="2"/>
      <c r="B36" s="27"/>
      <c r="C36" s="19"/>
    </row>
    <row r="37" spans="1:3" x14ac:dyDescent="0.25">
      <c r="A37" s="3" t="s">
        <v>17</v>
      </c>
      <c r="B37" s="27"/>
      <c r="C37" s="19"/>
    </row>
    <row r="38" spans="1:3" x14ac:dyDescent="0.25">
      <c r="A38" s="3" t="s">
        <v>18</v>
      </c>
      <c r="B38" s="27"/>
      <c r="C38" s="19"/>
    </row>
    <row r="39" spans="1:3" x14ac:dyDescent="0.25">
      <c r="A39" s="3" t="s">
        <v>19</v>
      </c>
      <c r="B39" s="27"/>
      <c r="C39" s="19"/>
    </row>
  </sheetData>
  <pageMargins left="0.7" right="0.7" top="0.75" bottom="0.75" header="0.3" footer="0.3"/>
  <pageSetup paperSize="9" scale="80" fitToHeight="0" orientation="landscape" r:id="rId1"/>
  <tableParts count="2">
    <tablePart r:id="rId2"/>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2</vt:i4>
      </vt:variant>
    </vt:vector>
  </HeadingPairs>
  <TitlesOfParts>
    <vt:vector size="18" baseType="lpstr">
      <vt:lpstr>Archived Data</vt:lpstr>
      <vt:lpstr>Summary</vt:lpstr>
      <vt:lpstr>June</vt:lpstr>
      <vt:lpstr>July</vt:lpstr>
      <vt:lpstr>August</vt:lpstr>
      <vt:lpstr>September</vt:lpstr>
      <vt:lpstr>October</vt:lpstr>
      <vt:lpstr>November</vt:lpstr>
      <vt:lpstr>December</vt:lpstr>
      <vt:lpstr>January</vt:lpstr>
      <vt:lpstr>February</vt:lpstr>
      <vt:lpstr>March</vt:lpstr>
      <vt:lpstr>April</vt:lpstr>
      <vt:lpstr>May</vt:lpstr>
      <vt:lpstr>Definitions</vt:lpstr>
      <vt:lpstr>Notes</vt:lpstr>
      <vt:lpstr>May!Print_Area</vt:lpstr>
      <vt:lpstr>Definitions!Print_Titles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Stella Ruza</dc:creator>
  <cp:lastModifiedBy>Stella Ruza</cp:lastModifiedBy>
  <cp:lastPrinted>2019-08-30T13:59:51Z</cp:lastPrinted>
  <dcterms:created xsi:type="dcterms:W3CDTF">2019-06-02T01:40:52Z</dcterms:created>
  <dcterms:modified xsi:type="dcterms:W3CDTF">2019-09-01T18:38:32Z</dcterms:modified>
</cp:coreProperties>
</file>